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ADH\Downloads\"/>
    </mc:Choice>
  </mc:AlternateContent>
  <bookViews>
    <workbookView xWindow="15675" yWindow="1500" windowWidth="28665" windowHeight="16860" tabRatio="637" firstSheet="1" activeTab="10"/>
  </bookViews>
  <sheets>
    <sheet name="BL" sheetId="1" r:id="rId1"/>
    <sheet name="GL" sheetId="2" r:id="rId2"/>
    <sheet name="BL LigneE" sheetId="3" r:id="rId3"/>
    <sheet name="ImpLD" sheetId="4" r:id="rId4"/>
    <sheet name="PairLD" sheetId="5" r:id="rId5"/>
    <sheet name="Validite" sheetId="39" r:id="rId6"/>
    <sheet name="feries" sheetId="36" r:id="rId7"/>
    <sheet name="GPS" sheetId="34" r:id="rId8"/>
    <sheet name="ImpLA" sheetId="37" r:id="rId9"/>
    <sheet name="PairLA" sheetId="38" r:id="rId10"/>
    <sheet name="Feuil1" sheetId="40" r:id="rId11"/>
    <sheet name="ImpLD30" sheetId="7" r:id="rId12"/>
    <sheet name="PairLD30" sheetId="8" r:id="rId13"/>
    <sheet name="ImpLD20" sheetId="9" r:id="rId14"/>
    <sheet name="PairLD20" sheetId="10" r:id="rId15"/>
    <sheet name="CADENCE" sheetId="11" r:id="rId16"/>
    <sheet name="cadenceLE" sheetId="12" r:id="rId17"/>
    <sheet name="Feuil2" sheetId="13" r:id="rId18"/>
    <sheet name="arrets" sheetId="14" r:id="rId19"/>
    <sheet name="TTP Pair" sheetId="15" r:id="rId20"/>
    <sheet name="TTP Impair" sheetId="16" r:id="rId21"/>
    <sheet name="PairLE" sheetId="17" r:id="rId22"/>
    <sheet name="ImpLE" sheetId="18" r:id="rId23"/>
    <sheet name="arretsLE" sheetId="19" r:id="rId24"/>
    <sheet name="TTP PairLE" sheetId="20" r:id="rId25"/>
    <sheet name="TTP ImpairLE" sheetId="21" r:id="rId26"/>
    <sheet name="Roulement Rame LD impair" sheetId="22" r:id="rId27"/>
    <sheet name="Roulement Rame LD pair" sheetId="23" r:id="rId28"/>
    <sheet name="impair affiche" sheetId="24" r:id="rId29"/>
    <sheet name="pair affiche" sheetId="25" r:id="rId30"/>
    <sheet name="ANCIENNE MARCHE" sheetId="26" r:id="rId31"/>
    <sheet name="Roulement_Rames" sheetId="27" r:id="rId32"/>
    <sheet name="roulement_ramadan" sheetId="28" r:id="rId33"/>
    <sheet name="roulement_ramadan_LE" sheetId="29" r:id="rId34"/>
    <sheet name="roulement_ramadan_LD_fetes" sheetId="30" r:id="rId35"/>
    <sheet name="roulement_ramadan_LD_ouvrables" sheetId="31" r:id="rId36"/>
    <sheet name="roulement_ramadan_LE_ouvrables" sheetId="32" r:id="rId37"/>
    <sheet name="roulement_ramadan_LE_fetes" sheetId="33" r:id="rId38"/>
  </sheets>
  <definedNames>
    <definedName name="_xlnm.Print_Area" localSheetId="3">ImpLD!$A$1:$Z$20</definedName>
    <definedName name="_xlnm.Print_Area" localSheetId="4">PairLD!$A$1:$Z$20</definedName>
  </definedNames>
  <calcPr calcId="162913"/>
</workbook>
</file>

<file path=xl/calcChain.xml><?xml version="1.0" encoding="utf-8"?>
<calcChain xmlns="http://schemas.openxmlformats.org/spreadsheetml/2006/main">
  <c r="C1" i="18" l="1"/>
  <c r="B4" i="18"/>
  <c r="AV3" i="17"/>
  <c r="AW3" i="17" s="1"/>
  <c r="AX3" i="17" s="1"/>
  <c r="AY3" i="17" s="1"/>
  <c r="AZ3" i="17" s="1"/>
  <c r="BA3" i="17" s="1"/>
  <c r="H4" i="17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C1" i="17"/>
  <c r="B5" i="18" l="1"/>
  <c r="B6" i="18" s="1"/>
  <c r="B7" i="18" s="1"/>
  <c r="B8" i="18" s="1"/>
  <c r="B9" i="18" s="1"/>
  <c r="B10" i="18" s="1"/>
  <c r="B11" i="18" s="1"/>
  <c r="B12" i="18" s="1"/>
  <c r="B13" i="18" s="1"/>
  <c r="B14" i="18" s="1"/>
  <c r="BA4" i="17"/>
  <c r="BA5" i="17" s="1"/>
  <c r="BA6" i="17" s="1"/>
  <c r="BA7" i="17" s="1"/>
  <c r="BA8" i="17" s="1"/>
  <c r="BA9" i="17" s="1"/>
  <c r="BA10" i="17" s="1"/>
  <c r="BA11" i="17" s="1"/>
  <c r="BA12" i="17" s="1"/>
  <c r="BA13" i="17" s="1"/>
  <c r="BA14" i="17" s="1"/>
  <c r="BB3" i="17"/>
  <c r="D3" i="5"/>
  <c r="E3" i="5" s="1"/>
  <c r="H3" i="5"/>
  <c r="I3" i="5" s="1"/>
  <c r="I2" i="23" s="1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BC19" i="25"/>
  <c r="AY19" i="25"/>
  <c r="AW19" i="25"/>
  <c r="AU19" i="25"/>
  <c r="A19" i="25"/>
  <c r="BC18" i="25"/>
  <c r="AY18" i="25"/>
  <c r="AW18" i="25"/>
  <c r="AU18" i="25"/>
  <c r="BC17" i="25"/>
  <c r="AY17" i="25"/>
  <c r="AW17" i="25"/>
  <c r="AU17" i="25"/>
  <c r="A17" i="25"/>
  <c r="BC16" i="25"/>
  <c r="AY16" i="25"/>
  <c r="AW16" i="25"/>
  <c r="AU16" i="25"/>
  <c r="BC15" i="25"/>
  <c r="AY15" i="25"/>
  <c r="AW15" i="25"/>
  <c r="AU15" i="25"/>
  <c r="A15" i="25"/>
  <c r="BC14" i="25"/>
  <c r="AY14" i="25"/>
  <c r="AW14" i="25"/>
  <c r="AU14" i="25"/>
  <c r="BC13" i="25"/>
  <c r="AY13" i="25"/>
  <c r="AW13" i="25"/>
  <c r="AU13" i="25"/>
  <c r="A13" i="25"/>
  <c r="BC12" i="25"/>
  <c r="AY12" i="25"/>
  <c r="AW12" i="25"/>
  <c r="AU12" i="25"/>
  <c r="BC11" i="25"/>
  <c r="AY11" i="25"/>
  <c r="AW11" i="25"/>
  <c r="AU11" i="25"/>
  <c r="A11" i="25"/>
  <c r="BC10" i="25"/>
  <c r="AY10" i="25"/>
  <c r="AW10" i="25"/>
  <c r="AU10" i="25"/>
  <c r="BC9" i="25"/>
  <c r="AY9" i="25"/>
  <c r="AW9" i="25"/>
  <c r="AU9" i="25"/>
  <c r="A9" i="25"/>
  <c r="BC8" i="25"/>
  <c r="AY8" i="25"/>
  <c r="AW8" i="25"/>
  <c r="AU8" i="25"/>
  <c r="BC7" i="25"/>
  <c r="AY7" i="25"/>
  <c r="AW7" i="25"/>
  <c r="AU7" i="25"/>
  <c r="A7" i="25"/>
  <c r="BC6" i="25"/>
  <c r="AY6" i="25"/>
  <c r="AW6" i="25"/>
  <c r="AU6" i="25"/>
  <c r="BC5" i="25"/>
  <c r="AY5" i="25"/>
  <c r="AW5" i="25"/>
  <c r="AU5" i="25"/>
  <c r="A5" i="25"/>
  <c r="BC4" i="25"/>
  <c r="AY4" i="25"/>
  <c r="AW4" i="25"/>
  <c r="AU4" i="25"/>
  <c r="BC3" i="25"/>
  <c r="AY3" i="25"/>
  <c r="AW3" i="25"/>
  <c r="AU3" i="25"/>
  <c r="A3" i="25"/>
  <c r="BC2" i="25"/>
  <c r="AY2" i="25"/>
  <c r="AW2" i="25"/>
  <c r="AU2" i="25"/>
  <c r="AO2" i="25"/>
  <c r="AM2" i="25"/>
  <c r="AK2" i="25"/>
  <c r="AI2" i="25"/>
  <c r="O2" i="25"/>
  <c r="M2" i="25"/>
  <c r="L2" i="25"/>
  <c r="E2" i="25"/>
  <c r="D2" i="25"/>
  <c r="C2" i="25"/>
  <c r="A2" i="25"/>
  <c r="B1" i="25"/>
  <c r="A19" i="24"/>
  <c r="A17" i="24"/>
  <c r="A15" i="24"/>
  <c r="A13" i="24"/>
  <c r="A11" i="24"/>
  <c r="A9" i="24"/>
  <c r="A7" i="24"/>
  <c r="A5" i="24"/>
  <c r="A3" i="24"/>
  <c r="AW2" i="24"/>
  <c r="AV2" i="24"/>
  <c r="AS2" i="24"/>
  <c r="AR2" i="24"/>
  <c r="AQ2" i="24"/>
  <c r="AP2" i="24"/>
  <c r="AO2" i="24"/>
  <c r="AN2" i="24"/>
  <c r="AM2" i="24"/>
  <c r="AL2" i="24"/>
  <c r="AK2" i="24"/>
  <c r="AJ2" i="24"/>
  <c r="AI2" i="24"/>
  <c r="AH2" i="24"/>
  <c r="AG2" i="24"/>
  <c r="AF2" i="24"/>
  <c r="AC2" i="24"/>
  <c r="AB2" i="24"/>
  <c r="AA2" i="24"/>
  <c r="Z2" i="24"/>
  <c r="Y2" i="24"/>
  <c r="X2" i="24"/>
  <c r="W2" i="24"/>
  <c r="V2" i="24"/>
  <c r="U2" i="24"/>
  <c r="T2" i="24"/>
  <c r="S2" i="24"/>
  <c r="R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A2" i="24"/>
  <c r="B1" i="24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G2" i="23"/>
  <c r="F2" i="23"/>
  <c r="C2" i="23"/>
  <c r="B2" i="23"/>
  <c r="A2" i="23"/>
  <c r="B1" i="23"/>
  <c r="A1" i="23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Y2" i="22"/>
  <c r="W2" i="22"/>
  <c r="V2" i="22"/>
  <c r="U2" i="22"/>
  <c r="S2" i="22"/>
  <c r="R2" i="22"/>
  <c r="Q2" i="22"/>
  <c r="O2" i="22"/>
  <c r="N2" i="22"/>
  <c r="M2" i="22"/>
  <c r="L2" i="22"/>
  <c r="K2" i="22"/>
  <c r="J2" i="22"/>
  <c r="H2" i="22"/>
  <c r="G2" i="22"/>
  <c r="F2" i="22"/>
  <c r="E2" i="22"/>
  <c r="D2" i="22"/>
  <c r="C2" i="22"/>
  <c r="B2" i="22"/>
  <c r="A2" i="22"/>
  <c r="B1" i="22"/>
  <c r="A1" i="22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G4" i="18"/>
  <c r="AG5" i="18" s="1"/>
  <c r="AG6" i="18" s="1"/>
  <c r="AG7" i="18" s="1"/>
  <c r="AG8" i="18" s="1"/>
  <c r="AG9" i="18" s="1"/>
  <c r="AG10" i="18" s="1"/>
  <c r="AG11" i="18" s="1"/>
  <c r="AG12" i="18" s="1"/>
  <c r="AG13" i="18" s="1"/>
  <c r="AG14" i="18" s="1"/>
  <c r="Z4" i="18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S4" i="18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L4" i="18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I4" i="18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E4" i="18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AH3" i="18"/>
  <c r="AH4" i="18" s="1"/>
  <c r="AH5" i="18" s="1"/>
  <c r="AH6" i="18" s="1"/>
  <c r="AH7" i="18" s="1"/>
  <c r="AH8" i="18" s="1"/>
  <c r="AH9" i="18" s="1"/>
  <c r="AH10" i="18" s="1"/>
  <c r="AH11" i="18" s="1"/>
  <c r="AH12" i="18" s="1"/>
  <c r="AH13" i="18" s="1"/>
  <c r="AH14" i="18" s="1"/>
  <c r="AA3" i="18"/>
  <c r="AA4" i="18" s="1"/>
  <c r="AA5" i="18" s="1"/>
  <c r="AA6" i="18" s="1"/>
  <c r="AA7" i="18" s="1"/>
  <c r="AA8" i="18" s="1"/>
  <c r="AA9" i="18" s="1"/>
  <c r="AA10" i="18" s="1"/>
  <c r="AA11" i="18" s="1"/>
  <c r="AA12" i="18" s="1"/>
  <c r="AA13" i="18" s="1"/>
  <c r="AA14" i="18" s="1"/>
  <c r="T3" i="18"/>
  <c r="T4" i="18" s="1"/>
  <c r="T5" i="18" s="1"/>
  <c r="T6" i="18" s="1"/>
  <c r="T7" i="18" s="1"/>
  <c r="T8" i="18" s="1"/>
  <c r="T9" i="18" s="1"/>
  <c r="T10" i="18" s="1"/>
  <c r="T11" i="18" s="1"/>
  <c r="T12" i="18" s="1"/>
  <c r="T13" i="18" s="1"/>
  <c r="T14" i="18" s="1"/>
  <c r="M3" i="18"/>
  <c r="N3" i="18" s="1"/>
  <c r="J3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D3" i="18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AV1" i="18"/>
  <c r="AW1" i="18" s="1"/>
  <c r="AX1" i="18" s="1"/>
  <c r="AY1" i="18" s="1"/>
  <c r="AZ1" i="18" s="1"/>
  <c r="BA1" i="18" s="1"/>
  <c r="BB1" i="18" s="1"/>
  <c r="BC1" i="18" s="1"/>
  <c r="AH1" i="18"/>
  <c r="AI1" i="18" s="1"/>
  <c r="AJ1" i="18" s="1"/>
  <c r="AK1" i="18" s="1"/>
  <c r="AL1" i="18" s="1"/>
  <c r="AM1" i="18" s="1"/>
  <c r="AA1" i="18"/>
  <c r="AB1" i="18" s="1"/>
  <c r="AC1" i="18" s="1"/>
  <c r="AD1" i="18" s="1"/>
  <c r="AE1" i="18" s="1"/>
  <c r="AF1" i="18" s="1"/>
  <c r="T1" i="18"/>
  <c r="U1" i="18" s="1"/>
  <c r="V1" i="18" s="1"/>
  <c r="W1" i="18" s="1"/>
  <c r="X1" i="18" s="1"/>
  <c r="Y1" i="18" s="1"/>
  <c r="M1" i="18"/>
  <c r="N1" i="18" s="1"/>
  <c r="O1" i="18" s="1"/>
  <c r="P1" i="18" s="1"/>
  <c r="Q1" i="18" s="1"/>
  <c r="R1" i="18" s="1"/>
  <c r="J1" i="18"/>
  <c r="K1" i="18" s="1"/>
  <c r="F1" i="18"/>
  <c r="G1" i="18" s="1"/>
  <c r="H1" i="18" s="1"/>
  <c r="D1" i="18"/>
  <c r="AZ4" i="17"/>
  <c r="AZ5" i="17" s="1"/>
  <c r="AZ6" i="17" s="1"/>
  <c r="AZ7" i="17" s="1"/>
  <c r="AZ8" i="17" s="1"/>
  <c r="AZ9" i="17" s="1"/>
  <c r="AZ10" i="17" s="1"/>
  <c r="AZ11" i="17" s="1"/>
  <c r="AZ12" i="17" s="1"/>
  <c r="AZ13" i="17" s="1"/>
  <c r="AZ14" i="17" s="1"/>
  <c r="AY4" i="17"/>
  <c r="AY5" i="17" s="1"/>
  <c r="AY6" i="17" s="1"/>
  <c r="AY7" i="17" s="1"/>
  <c r="AY8" i="17" s="1"/>
  <c r="AY9" i="17" s="1"/>
  <c r="AY10" i="17" s="1"/>
  <c r="AY11" i="17" s="1"/>
  <c r="AY12" i="17" s="1"/>
  <c r="AY13" i="17" s="1"/>
  <c r="AY14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Z4" i="17"/>
  <c r="Z5" i="17" s="1"/>
  <c r="Z6" i="17" s="1"/>
  <c r="Z7" i="17" s="1"/>
  <c r="Z8" i="17" s="1"/>
  <c r="Z9" i="17" s="1"/>
  <c r="Z10" i="17" s="1"/>
  <c r="Z11" i="17" s="1"/>
  <c r="Z12" i="17" s="1"/>
  <c r="Z13" i="17" s="1"/>
  <c r="Z14" i="17" s="1"/>
  <c r="S4" i="17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AU4" i="17"/>
  <c r="AU5" i="17" s="1"/>
  <c r="AU6" i="17" s="1"/>
  <c r="AU7" i="17" s="1"/>
  <c r="AU8" i="17" s="1"/>
  <c r="AU9" i="17" s="1"/>
  <c r="AU10" i="17" s="1"/>
  <c r="AU11" i="17" s="1"/>
  <c r="AU12" i="17" s="1"/>
  <c r="AU13" i="17" s="1"/>
  <c r="AU14" i="17" s="1"/>
  <c r="AH3" i="17"/>
  <c r="AA3" i="17"/>
  <c r="AA4" i="17" s="1"/>
  <c r="AA5" i="17" s="1"/>
  <c r="AA6" i="17" s="1"/>
  <c r="AA7" i="17" s="1"/>
  <c r="AA8" i="17" s="1"/>
  <c r="AA9" i="17" s="1"/>
  <c r="AA10" i="17" s="1"/>
  <c r="AA11" i="17" s="1"/>
  <c r="AA12" i="17" s="1"/>
  <c r="AA13" i="17" s="1"/>
  <c r="AA14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J3" i="17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D3" i="17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AV1" i="17"/>
  <c r="AW1" i="17" s="1"/>
  <c r="AX1" i="17" s="1"/>
  <c r="AY1" i="17" s="1"/>
  <c r="AZ1" i="17" s="1"/>
  <c r="BA1" i="17" s="1"/>
  <c r="BB1" i="17" s="1"/>
  <c r="BC1" i="17" s="1"/>
  <c r="AH1" i="17"/>
  <c r="AI1" i="17" s="1"/>
  <c r="AJ1" i="17" s="1"/>
  <c r="AK1" i="17" s="1"/>
  <c r="AL1" i="17" s="1"/>
  <c r="AM1" i="17" s="1"/>
  <c r="AO1" i="17" s="1"/>
  <c r="AP1" i="17" s="1"/>
  <c r="AQ1" i="17" s="1"/>
  <c r="AR1" i="17" s="1"/>
  <c r="AS1" i="17" s="1"/>
  <c r="AT1" i="17" s="1"/>
  <c r="AA1" i="17"/>
  <c r="AB1" i="17" s="1"/>
  <c r="AC1" i="17" s="1"/>
  <c r="AD1" i="17" s="1"/>
  <c r="AE1" i="17" s="1"/>
  <c r="AF1" i="17" s="1"/>
  <c r="T1" i="17"/>
  <c r="U1" i="17" s="1"/>
  <c r="V1" i="17" s="1"/>
  <c r="W1" i="17" s="1"/>
  <c r="X1" i="17" s="1"/>
  <c r="Y1" i="17" s="1"/>
  <c r="M1" i="17"/>
  <c r="N1" i="17" s="1"/>
  <c r="O1" i="17" s="1"/>
  <c r="P1" i="17" s="1"/>
  <c r="Q1" i="17" s="1"/>
  <c r="R1" i="17" s="1"/>
  <c r="F1" i="17"/>
  <c r="G1" i="17" s="1"/>
  <c r="H1" i="17" s="1"/>
  <c r="I1" i="17" s="1"/>
  <c r="J1" i="17" s="1"/>
  <c r="K1" i="17" s="1"/>
  <c r="D1" i="17"/>
  <c r="D11" i="16"/>
  <c r="C11" i="16"/>
  <c r="D11" i="15"/>
  <c r="C11" i="15"/>
  <c r="B11" i="15"/>
  <c r="A6" i="14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AJ3" i="10"/>
  <c r="AJ4" i="10" s="1"/>
  <c r="AJ5" i="10" s="1"/>
  <c r="AJ6" i="10" s="1"/>
  <c r="AJ7" i="10" s="1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J19" i="10" s="1"/>
  <c r="AJ20" i="10" s="1"/>
  <c r="AI3" i="10"/>
  <c r="AI4" i="10" s="1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H3" i="10"/>
  <c r="AH4" i="10" s="1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G3" i="10"/>
  <c r="AG4" i="10" s="1"/>
  <c r="AG5" i="10" s="1"/>
  <c r="AG6" i="10" s="1"/>
  <c r="AG7" i="10" s="1"/>
  <c r="AG8" i="10" s="1"/>
  <c r="AG9" i="10" s="1"/>
  <c r="AG10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F3" i="10"/>
  <c r="AF4" i="10" s="1"/>
  <c r="AF5" i="10" s="1"/>
  <c r="AF6" i="10" s="1"/>
  <c r="AF7" i="10" s="1"/>
  <c r="AF8" i="10" s="1"/>
  <c r="AF9" i="10" s="1"/>
  <c r="AF10" i="10" s="1"/>
  <c r="AF11" i="10" s="1"/>
  <c r="AF12" i="10" s="1"/>
  <c r="AF13" i="10" s="1"/>
  <c r="AF14" i="10" s="1"/>
  <c r="AF15" i="10" s="1"/>
  <c r="AF16" i="10" s="1"/>
  <c r="AF17" i="10" s="1"/>
  <c r="AF18" i="10" s="1"/>
  <c r="AF19" i="10" s="1"/>
  <c r="AF20" i="10" s="1"/>
  <c r="AE3" i="10"/>
  <c r="AE4" i="10" s="1"/>
  <c r="AE5" i="10" s="1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J2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F2" i="10"/>
  <c r="G2" i="10" s="1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G3" i="9"/>
  <c r="G4" i="9" s="1"/>
  <c r="G5" i="9" s="1"/>
  <c r="G6" i="9" s="1"/>
  <c r="G7" i="9" s="1"/>
  <c r="G8" i="9" s="1"/>
  <c r="G9" i="9" s="1"/>
  <c r="G10" i="9" s="1"/>
  <c r="G11" i="9" s="1"/>
  <c r="F3" i="9"/>
  <c r="F4" i="9" s="1"/>
  <c r="F5" i="9" s="1"/>
  <c r="F6" i="9" s="1"/>
  <c r="F7" i="9" s="1"/>
  <c r="F8" i="9" s="1"/>
  <c r="F9" i="9" s="1"/>
  <c r="F10" i="9" s="1"/>
  <c r="F11" i="9" s="1"/>
  <c r="D3" i="9"/>
  <c r="D4" i="9" s="1"/>
  <c r="D5" i="9" s="1"/>
  <c r="D6" i="9" s="1"/>
  <c r="D7" i="9" s="1"/>
  <c r="D8" i="9" s="1"/>
  <c r="D9" i="9" s="1"/>
  <c r="D10" i="9" s="1"/>
  <c r="D11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B3" i="9"/>
  <c r="B4" i="9" s="1"/>
  <c r="B5" i="9" s="1"/>
  <c r="B6" i="9" s="1"/>
  <c r="B7" i="9" s="1"/>
  <c r="B8" i="9" s="1"/>
  <c r="B9" i="9" s="1"/>
  <c r="B10" i="9" s="1"/>
  <c r="B11" i="9" s="1"/>
  <c r="H2" i="9"/>
  <c r="E2" i="9"/>
  <c r="E3" i="9" s="1"/>
  <c r="E4" i="9" s="1"/>
  <c r="E5" i="9" s="1"/>
  <c r="E6" i="9" s="1"/>
  <c r="E7" i="9" s="1"/>
  <c r="E8" i="9" s="1"/>
  <c r="E9" i="9" s="1"/>
  <c r="E10" i="9" s="1"/>
  <c r="E11" i="9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O3" i="8"/>
  <c r="AO4" i="8" s="1"/>
  <c r="AO5" i="8" s="1"/>
  <c r="AO6" i="8" s="1"/>
  <c r="AO7" i="8" s="1"/>
  <c r="AO8" i="8" s="1"/>
  <c r="AO9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N3" i="8"/>
  <c r="AN4" i="8" s="1"/>
  <c r="AN5" i="8" s="1"/>
  <c r="AN6" i="8" s="1"/>
  <c r="AN7" i="8" s="1"/>
  <c r="AN8" i="8" s="1"/>
  <c r="AN9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M3" i="8"/>
  <c r="AM4" i="8" s="1"/>
  <c r="AM5" i="8" s="1"/>
  <c r="AM6" i="8" s="1"/>
  <c r="AM7" i="8" s="1"/>
  <c r="AM8" i="8" s="1"/>
  <c r="AM9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L3" i="8"/>
  <c r="AL4" i="8" s="1"/>
  <c r="AL5" i="8" s="1"/>
  <c r="AL6" i="8" s="1"/>
  <c r="AL7" i="8" s="1"/>
  <c r="AL8" i="8" s="1"/>
  <c r="AL9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K3" i="8"/>
  <c r="AK4" i="8" s="1"/>
  <c r="AK5" i="8" s="1"/>
  <c r="AK6" i="8" s="1"/>
  <c r="AK7" i="8" s="1"/>
  <c r="AK8" i="8" s="1"/>
  <c r="AK9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J3" i="8"/>
  <c r="AJ4" i="8" s="1"/>
  <c r="AJ5" i="8" s="1"/>
  <c r="AJ6" i="8" s="1"/>
  <c r="AJ7" i="8" s="1"/>
  <c r="AJ8" i="8" s="1"/>
  <c r="AJ9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M3" i="8"/>
  <c r="M4" i="8" s="1"/>
  <c r="M5" i="8" s="1"/>
  <c r="M6" i="8" s="1"/>
  <c r="M7" i="8" s="1"/>
  <c r="M8" i="8" s="1"/>
  <c r="M9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H3" i="8"/>
  <c r="H4" i="8" s="1"/>
  <c r="H5" i="8" s="1"/>
  <c r="H6" i="8" s="1"/>
  <c r="H7" i="8" s="1"/>
  <c r="H8" i="8" s="1"/>
  <c r="H9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G3" i="8"/>
  <c r="G4" i="8" s="1"/>
  <c r="G5" i="8" s="1"/>
  <c r="G6" i="8" s="1"/>
  <c r="G7" i="8" s="1"/>
  <c r="G8" i="8" s="1"/>
  <c r="G9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B3" i="8"/>
  <c r="B4" i="8" s="1"/>
  <c r="B5" i="8" s="1"/>
  <c r="B6" i="8" s="1"/>
  <c r="B7" i="8" s="1"/>
  <c r="B8" i="8" s="1"/>
  <c r="B9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N2" i="8"/>
  <c r="O2" i="8" s="1"/>
  <c r="O3" i="8" s="1"/>
  <c r="O4" i="8" s="1"/>
  <c r="O5" i="8" s="1"/>
  <c r="O6" i="8" s="1"/>
  <c r="O7" i="8" s="1"/>
  <c r="O8" i="8" s="1"/>
  <c r="O9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I2" i="8"/>
  <c r="C2" i="8"/>
  <c r="D2" i="8" s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N3" i="7"/>
  <c r="AN4" i="7" s="1"/>
  <c r="AN5" i="7" s="1"/>
  <c r="AN6" i="7" s="1"/>
  <c r="AN7" i="7" s="1"/>
  <c r="AN8" i="7" s="1"/>
  <c r="AN9" i="7" s="1"/>
  <c r="AN10" i="7" s="1"/>
  <c r="AN11" i="7" s="1"/>
  <c r="AM3" i="7"/>
  <c r="AM4" i="7" s="1"/>
  <c r="AM5" i="7" s="1"/>
  <c r="AM6" i="7" s="1"/>
  <c r="AM7" i="7" s="1"/>
  <c r="AM8" i="7" s="1"/>
  <c r="AM9" i="7" s="1"/>
  <c r="AM10" i="7" s="1"/>
  <c r="AM11" i="7" s="1"/>
  <c r="AL3" i="7"/>
  <c r="AL4" i="7" s="1"/>
  <c r="AL5" i="7" s="1"/>
  <c r="AL6" i="7" s="1"/>
  <c r="AL7" i="7" s="1"/>
  <c r="AL8" i="7" s="1"/>
  <c r="AL9" i="7" s="1"/>
  <c r="AL10" i="7" s="1"/>
  <c r="AL11" i="7" s="1"/>
  <c r="AK3" i="7"/>
  <c r="AK4" i="7" s="1"/>
  <c r="AK5" i="7" s="1"/>
  <c r="AK6" i="7" s="1"/>
  <c r="AK7" i="7" s="1"/>
  <c r="AK8" i="7" s="1"/>
  <c r="AK9" i="7" s="1"/>
  <c r="AK10" i="7" s="1"/>
  <c r="AK11" i="7" s="1"/>
  <c r="AJ3" i="7"/>
  <c r="AJ4" i="7" s="1"/>
  <c r="AJ5" i="7" s="1"/>
  <c r="AJ6" i="7" s="1"/>
  <c r="AJ7" i="7" s="1"/>
  <c r="AJ8" i="7" s="1"/>
  <c r="AJ9" i="7" s="1"/>
  <c r="AJ10" i="7" s="1"/>
  <c r="AJ11" i="7" s="1"/>
  <c r="AI3" i="7"/>
  <c r="AI4" i="7" s="1"/>
  <c r="AI5" i="7" s="1"/>
  <c r="AI6" i="7" s="1"/>
  <c r="AI7" i="7" s="1"/>
  <c r="AI8" i="7" s="1"/>
  <c r="AI9" i="7" s="1"/>
  <c r="AI10" i="7" s="1"/>
  <c r="AI11" i="7" s="1"/>
  <c r="H3" i="7"/>
  <c r="H4" i="7" s="1"/>
  <c r="H5" i="7" s="1"/>
  <c r="H6" i="7" s="1"/>
  <c r="H7" i="7" s="1"/>
  <c r="H8" i="7" s="1"/>
  <c r="H9" i="7" s="1"/>
  <c r="H10" i="7" s="1"/>
  <c r="H11" i="7" s="1"/>
  <c r="G3" i="7"/>
  <c r="G4" i="7" s="1"/>
  <c r="G5" i="7" s="1"/>
  <c r="G6" i="7" s="1"/>
  <c r="G7" i="7" s="1"/>
  <c r="G8" i="7" s="1"/>
  <c r="G9" i="7" s="1"/>
  <c r="G10" i="7" s="1"/>
  <c r="G11" i="7" s="1"/>
  <c r="F3" i="7"/>
  <c r="F4" i="7" s="1"/>
  <c r="F5" i="7" s="1"/>
  <c r="F6" i="7" s="1"/>
  <c r="F7" i="7" s="1"/>
  <c r="F8" i="7" s="1"/>
  <c r="F9" i="7" s="1"/>
  <c r="F10" i="7" s="1"/>
  <c r="F11" i="7" s="1"/>
  <c r="B3" i="7"/>
  <c r="B4" i="7" s="1"/>
  <c r="B5" i="7" s="1"/>
  <c r="B6" i="7" s="1"/>
  <c r="B7" i="7" s="1"/>
  <c r="B8" i="7" s="1"/>
  <c r="B9" i="7" s="1"/>
  <c r="B10" i="7" s="1"/>
  <c r="B11" i="7" s="1"/>
  <c r="I2" i="7"/>
  <c r="C2" i="7"/>
  <c r="D2" i="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M3" i="25"/>
  <c r="AK3" i="25"/>
  <c r="AI3" i="25"/>
  <c r="G4" i="5"/>
  <c r="F4" i="5"/>
  <c r="D4" i="5"/>
  <c r="C4" i="5"/>
  <c r="B4" i="5"/>
  <c r="X4" i="5"/>
  <c r="C1" i="5"/>
  <c r="Y4" i="4"/>
  <c r="Y5" i="4" s="1"/>
  <c r="X4" i="4"/>
  <c r="U4" i="4"/>
  <c r="U5" i="4" s="1"/>
  <c r="S4" i="4"/>
  <c r="R4" i="4"/>
  <c r="Q4" i="4"/>
  <c r="O4" i="4"/>
  <c r="N4" i="4"/>
  <c r="N5" i="4" s="1"/>
  <c r="M4" i="4"/>
  <c r="M5" i="4" s="1"/>
  <c r="M6" i="4" s="1"/>
  <c r="M7" i="4" s="1"/>
  <c r="L4" i="4"/>
  <c r="L5" i="4" s="1"/>
  <c r="K4" i="4"/>
  <c r="J4" i="4"/>
  <c r="H4" i="4"/>
  <c r="H5" i="4" s="1"/>
  <c r="H6" i="4" s="1"/>
  <c r="G4" i="4"/>
  <c r="G5" i="4" s="1"/>
  <c r="F4" i="4"/>
  <c r="E4" i="4"/>
  <c r="E5" i="4" s="1"/>
  <c r="D4" i="4"/>
  <c r="C4" i="4"/>
  <c r="B4" i="4"/>
  <c r="B5" i="4" s="1"/>
  <c r="B6" i="4" s="1"/>
  <c r="T3" i="4"/>
  <c r="T2" i="22" s="1"/>
  <c r="P3" i="4"/>
  <c r="I3" i="4"/>
  <c r="C1" i="4"/>
  <c r="D1" i="4" s="1"/>
  <c r="S2" i="25" l="1"/>
  <c r="H4" i="5"/>
  <c r="H3" i="23" s="1"/>
  <c r="AO3" i="25"/>
  <c r="AO4" i="25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K4" i="25"/>
  <c r="BB4" i="17"/>
  <c r="BB5" i="17" s="1"/>
  <c r="BB6" i="17" s="1"/>
  <c r="BB7" i="17" s="1"/>
  <c r="BB8" i="17" s="1"/>
  <c r="BB9" i="17" s="1"/>
  <c r="BB10" i="17" s="1"/>
  <c r="BB11" i="17" s="1"/>
  <c r="BB12" i="17" s="1"/>
  <c r="BB13" i="17" s="1"/>
  <c r="BB14" i="17" s="1"/>
  <c r="BC3" i="17"/>
  <c r="BC4" i="17" s="1"/>
  <c r="BC5" i="17" s="1"/>
  <c r="BC6" i="17" s="1"/>
  <c r="BC7" i="17" s="1"/>
  <c r="BC8" i="17" s="1"/>
  <c r="BC9" i="17" s="1"/>
  <c r="BC10" i="17" s="1"/>
  <c r="BC11" i="17" s="1"/>
  <c r="BC12" i="17" s="1"/>
  <c r="BC13" i="17" s="1"/>
  <c r="BC14" i="17" s="1"/>
  <c r="K3" i="17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AO1" i="18"/>
  <c r="AP1" i="18" s="1"/>
  <c r="AQ1" i="18" s="1"/>
  <c r="AR1" i="18" s="1"/>
  <c r="AS1" i="18" s="1"/>
  <c r="AT1" i="18" s="1"/>
  <c r="M4" i="18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U3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J4" i="18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4" i="5"/>
  <c r="E3" i="23" s="1"/>
  <c r="E2" i="23"/>
  <c r="F2" i="25"/>
  <c r="G2" i="25"/>
  <c r="H2" i="25"/>
  <c r="I2" i="25"/>
  <c r="D2" i="23"/>
  <c r="I4" i="5"/>
  <c r="R2" i="25"/>
  <c r="J3" i="5"/>
  <c r="T2" i="25" s="1"/>
  <c r="H2" i="23"/>
  <c r="P2" i="25"/>
  <c r="Q2" i="25"/>
  <c r="Z2" i="23"/>
  <c r="BB2" i="25"/>
  <c r="Z4" i="5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O3" i="18"/>
  <c r="P3" i="18" s="1"/>
  <c r="AB3" i="17"/>
  <c r="N3" i="8"/>
  <c r="N4" i="8" s="1"/>
  <c r="N5" i="8" s="1"/>
  <c r="N6" i="8" s="1"/>
  <c r="N7" i="8" s="1"/>
  <c r="N8" i="8" s="1"/>
  <c r="N9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C3" i="7"/>
  <c r="C4" i="7" s="1"/>
  <c r="C5" i="7" s="1"/>
  <c r="C6" i="7" s="1"/>
  <c r="C7" i="7" s="1"/>
  <c r="C8" i="7" s="1"/>
  <c r="C9" i="7" s="1"/>
  <c r="C10" i="7" s="1"/>
  <c r="C11" i="7" s="1"/>
  <c r="C13" i="7" s="1"/>
  <c r="C14" i="7" s="1"/>
  <c r="C15" i="7" s="1"/>
  <c r="C16" i="7" s="1"/>
  <c r="C17" i="7" s="1"/>
  <c r="C18" i="7" s="1"/>
  <c r="C19" i="7" s="1"/>
  <c r="C20" i="7" s="1"/>
  <c r="AM4" i="25"/>
  <c r="AI3" i="18"/>
  <c r="AI4" i="18" s="1"/>
  <c r="AI5" i="18" s="1"/>
  <c r="AI6" i="18" s="1"/>
  <c r="AI7" i="18" s="1"/>
  <c r="AI8" i="18" s="1"/>
  <c r="AI9" i="18" s="1"/>
  <c r="AI10" i="18" s="1"/>
  <c r="AI11" i="18" s="1"/>
  <c r="AI12" i="18" s="1"/>
  <c r="AI13" i="18" s="1"/>
  <c r="AI14" i="18" s="1"/>
  <c r="U3" i="17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AM12" i="7"/>
  <c r="AM13" i="7"/>
  <c r="AM14" i="7" s="1"/>
  <c r="AM15" i="7" s="1"/>
  <c r="AM16" i="7" s="1"/>
  <c r="AM17" i="7" s="1"/>
  <c r="AM18" i="7" s="1"/>
  <c r="AM19" i="7" s="1"/>
  <c r="AM20" i="7" s="1"/>
  <c r="F12" i="7"/>
  <c r="F13" i="7"/>
  <c r="F14" i="7" s="1"/>
  <c r="F15" i="7" s="1"/>
  <c r="F16" i="7" s="1"/>
  <c r="F17" i="7" s="1"/>
  <c r="F18" i="7" s="1"/>
  <c r="F19" i="7" s="1"/>
  <c r="F20" i="7" s="1"/>
  <c r="O5" i="24"/>
  <c r="N5" i="24"/>
  <c r="H5" i="22"/>
  <c r="H7" i="4"/>
  <c r="AJ12" i="7"/>
  <c r="AJ13" i="7"/>
  <c r="AJ14" i="7" s="1"/>
  <c r="AJ15" i="7" s="1"/>
  <c r="AJ16" i="7" s="1"/>
  <c r="AJ17" i="7" s="1"/>
  <c r="AJ18" i="7" s="1"/>
  <c r="AJ19" i="7" s="1"/>
  <c r="AJ20" i="7" s="1"/>
  <c r="C5" i="24"/>
  <c r="B5" i="24"/>
  <c r="B5" i="22"/>
  <c r="B7" i="4"/>
  <c r="AR4" i="24"/>
  <c r="AS4" i="24"/>
  <c r="W4" i="22"/>
  <c r="Y6" i="4"/>
  <c r="M4" i="24"/>
  <c r="L4" i="24"/>
  <c r="G4" i="22"/>
  <c r="G6" i="4"/>
  <c r="Z4" i="24"/>
  <c r="AA4" i="24"/>
  <c r="N4" i="22"/>
  <c r="N6" i="4"/>
  <c r="Y6" i="24"/>
  <c r="X6" i="24"/>
  <c r="M6" i="22"/>
  <c r="M8" i="4"/>
  <c r="E2" i="7"/>
  <c r="E3" i="7" s="1"/>
  <c r="E4" i="7" s="1"/>
  <c r="E5" i="7" s="1"/>
  <c r="E6" i="7" s="1"/>
  <c r="E7" i="7" s="1"/>
  <c r="E8" i="7" s="1"/>
  <c r="E9" i="7" s="1"/>
  <c r="E10" i="7" s="1"/>
  <c r="E11" i="7" s="1"/>
  <c r="D3" i="7"/>
  <c r="D4" i="7" s="1"/>
  <c r="D5" i="7" s="1"/>
  <c r="D6" i="7" s="1"/>
  <c r="D7" i="7" s="1"/>
  <c r="D8" i="7" s="1"/>
  <c r="D9" i="7" s="1"/>
  <c r="D10" i="7" s="1"/>
  <c r="D11" i="7" s="1"/>
  <c r="D13" i="9"/>
  <c r="D14" i="9" s="1"/>
  <c r="D15" i="9" s="1"/>
  <c r="D16" i="9" s="1"/>
  <c r="D17" i="9" s="1"/>
  <c r="D18" i="9" s="1"/>
  <c r="D19" i="9" s="1"/>
  <c r="D20" i="9" s="1"/>
  <c r="D12" i="9"/>
  <c r="N3" i="24"/>
  <c r="O3" i="24"/>
  <c r="H3" i="22"/>
  <c r="AQ3" i="24"/>
  <c r="AP3" i="24"/>
  <c r="V3" i="22"/>
  <c r="X5" i="4"/>
  <c r="J2" i="7"/>
  <c r="I3" i="7"/>
  <c r="I4" i="7" s="1"/>
  <c r="I5" i="7" s="1"/>
  <c r="I6" i="7" s="1"/>
  <c r="I7" i="7" s="1"/>
  <c r="I8" i="7" s="1"/>
  <c r="I9" i="7" s="1"/>
  <c r="I10" i="7" s="1"/>
  <c r="I11" i="7" s="1"/>
  <c r="H4" i="24"/>
  <c r="I4" i="24"/>
  <c r="E4" i="22"/>
  <c r="S3" i="24"/>
  <c r="R3" i="24"/>
  <c r="J3" i="22"/>
  <c r="J5" i="4"/>
  <c r="I3" i="25"/>
  <c r="H3" i="25"/>
  <c r="G3" i="25"/>
  <c r="F3" i="25"/>
  <c r="S3" i="25"/>
  <c r="D3" i="23"/>
  <c r="AW3" i="24"/>
  <c r="AV3" i="24"/>
  <c r="Y3" i="22"/>
  <c r="AI13" i="7"/>
  <c r="AI14" i="7" s="1"/>
  <c r="AI15" i="7" s="1"/>
  <c r="AI16" i="7" s="1"/>
  <c r="AI17" i="7" s="1"/>
  <c r="AI18" i="7" s="1"/>
  <c r="AI19" i="7" s="1"/>
  <c r="AI20" i="7" s="1"/>
  <c r="AI12" i="7"/>
  <c r="AR3" i="24"/>
  <c r="AS3" i="24"/>
  <c r="W3" i="22"/>
  <c r="Y5" i="24"/>
  <c r="X5" i="24"/>
  <c r="M5" i="22"/>
  <c r="AK12" i="7"/>
  <c r="AK13" i="7"/>
  <c r="AK14" i="7" s="1"/>
  <c r="AK15" i="7" s="1"/>
  <c r="AK16" i="7" s="1"/>
  <c r="AK17" i="7" s="1"/>
  <c r="AK18" i="7" s="1"/>
  <c r="AK19" i="7" s="1"/>
  <c r="AK20" i="7" s="1"/>
  <c r="M3" i="25"/>
  <c r="F3" i="23"/>
  <c r="L3" i="25"/>
  <c r="D1" i="24"/>
  <c r="C1" i="22"/>
  <c r="Y3" i="24"/>
  <c r="X3" i="24"/>
  <c r="M3" i="22"/>
  <c r="V4" i="24"/>
  <c r="W4" i="24"/>
  <c r="L4" i="22"/>
  <c r="L6" i="4"/>
  <c r="T3" i="24"/>
  <c r="U3" i="24"/>
  <c r="K3" i="22"/>
  <c r="B13" i="7"/>
  <c r="B14" i="7" s="1"/>
  <c r="B15" i="7" s="1"/>
  <c r="B16" i="7" s="1"/>
  <c r="B17" i="7" s="1"/>
  <c r="B18" i="7" s="1"/>
  <c r="B19" i="7" s="1"/>
  <c r="B20" i="7" s="1"/>
  <c r="B12" i="7"/>
  <c r="AL13" i="7"/>
  <c r="AL14" i="7" s="1"/>
  <c r="AL15" i="7" s="1"/>
  <c r="AL16" i="7" s="1"/>
  <c r="AL17" i="7" s="1"/>
  <c r="AL18" i="7" s="1"/>
  <c r="AL19" i="7" s="1"/>
  <c r="AL20" i="7" s="1"/>
  <c r="AL12" i="7"/>
  <c r="L3" i="24"/>
  <c r="M3" i="24"/>
  <c r="G3" i="22"/>
  <c r="F1" i="24"/>
  <c r="D1" i="22"/>
  <c r="Y4" i="24"/>
  <c r="X4" i="24"/>
  <c r="M4" i="22"/>
  <c r="E1" i="4"/>
  <c r="B3" i="24"/>
  <c r="C3" i="24"/>
  <c r="B3" i="22"/>
  <c r="AC3" i="24"/>
  <c r="AB3" i="24"/>
  <c r="O3" i="22"/>
  <c r="O5" i="4"/>
  <c r="AX3" i="25"/>
  <c r="X3" i="23"/>
  <c r="AO4" i="24"/>
  <c r="AN4" i="24"/>
  <c r="AL4" i="24"/>
  <c r="AM4" i="24"/>
  <c r="U4" i="22"/>
  <c r="U6" i="4"/>
  <c r="AN13" i="7"/>
  <c r="AN14" i="7" s="1"/>
  <c r="AN12" i="7"/>
  <c r="AD2" i="24"/>
  <c r="AE2" i="24"/>
  <c r="P2" i="22"/>
  <c r="P4" i="4"/>
  <c r="Z3" i="24"/>
  <c r="AA3" i="24"/>
  <c r="N3" i="22"/>
  <c r="E3" i="24"/>
  <c r="D3" i="24"/>
  <c r="C3" i="22"/>
  <c r="C5" i="4"/>
  <c r="AF3" i="24"/>
  <c r="AG3" i="24"/>
  <c r="Q3" i="22"/>
  <c r="G3" i="24"/>
  <c r="F3" i="24"/>
  <c r="D3" i="22"/>
  <c r="AH3" i="24"/>
  <c r="AI3" i="24"/>
  <c r="R3" i="22"/>
  <c r="R5" i="4"/>
  <c r="Q5" i="4"/>
  <c r="G12" i="7"/>
  <c r="G13" i="7"/>
  <c r="G14" i="7" s="1"/>
  <c r="G15" i="7" s="1"/>
  <c r="G16" i="7" s="1"/>
  <c r="G17" i="7" s="1"/>
  <c r="G18" i="7" s="1"/>
  <c r="G19" i="7" s="1"/>
  <c r="G20" i="7" s="1"/>
  <c r="N4" i="24"/>
  <c r="O4" i="24"/>
  <c r="H4" i="22"/>
  <c r="K5" i="4"/>
  <c r="H3" i="24"/>
  <c r="I3" i="24"/>
  <c r="E3" i="22"/>
  <c r="B4" i="24"/>
  <c r="C4" i="24"/>
  <c r="B4" i="22"/>
  <c r="H12" i="7"/>
  <c r="H13" i="7"/>
  <c r="H14" i="7" s="1"/>
  <c r="H15" i="7" s="1"/>
  <c r="H16" i="7" s="1"/>
  <c r="H17" i="7" s="1"/>
  <c r="H18" i="7" s="1"/>
  <c r="H19" i="7" s="1"/>
  <c r="H20" i="7" s="1"/>
  <c r="C3" i="25"/>
  <c r="B3" i="23"/>
  <c r="B5" i="5"/>
  <c r="Q2" i="24"/>
  <c r="P2" i="24"/>
  <c r="I2" i="22"/>
  <c r="I4" i="4"/>
  <c r="AU2" i="24"/>
  <c r="X2" i="22"/>
  <c r="AT2" i="24"/>
  <c r="Z4" i="4"/>
  <c r="AJ3" i="24"/>
  <c r="AK3" i="24"/>
  <c r="S3" i="22"/>
  <c r="S5" i="4"/>
  <c r="E6" i="4"/>
  <c r="J3" i="24"/>
  <c r="F3" i="22"/>
  <c r="K3" i="24"/>
  <c r="F5" i="4"/>
  <c r="T4" i="4"/>
  <c r="D5" i="4"/>
  <c r="AX2" i="25"/>
  <c r="X2" i="23"/>
  <c r="B13" i="9"/>
  <c r="B14" i="9" s="1"/>
  <c r="B15" i="9" s="1"/>
  <c r="B16" i="9" s="1"/>
  <c r="B17" i="9" s="1"/>
  <c r="B18" i="9" s="1"/>
  <c r="B19" i="9" s="1"/>
  <c r="B20" i="9" s="1"/>
  <c r="B12" i="9"/>
  <c r="E3" i="25"/>
  <c r="D3" i="25"/>
  <c r="C3" i="23"/>
  <c r="E2" i="8"/>
  <c r="D3" i="8"/>
  <c r="D4" i="8" s="1"/>
  <c r="D5" i="8" s="1"/>
  <c r="D6" i="8" s="1"/>
  <c r="D7" i="8" s="1"/>
  <c r="D8" i="8" s="1"/>
  <c r="D9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J2" i="8"/>
  <c r="I3" i="8"/>
  <c r="I4" i="8" s="1"/>
  <c r="I5" i="8" s="1"/>
  <c r="I6" i="8" s="1"/>
  <c r="I7" i="8" s="1"/>
  <c r="I8" i="8" s="1"/>
  <c r="I9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C13" i="9"/>
  <c r="C14" i="9" s="1"/>
  <c r="C15" i="9" s="1"/>
  <c r="C16" i="9" s="1"/>
  <c r="C17" i="9" s="1"/>
  <c r="C18" i="9" s="1"/>
  <c r="E13" i="9"/>
  <c r="E14" i="9" s="1"/>
  <c r="E15" i="9" s="1"/>
  <c r="E16" i="9" s="1"/>
  <c r="E17" i="9" s="1"/>
  <c r="E18" i="9" s="1"/>
  <c r="E19" i="9" s="1"/>
  <c r="E20" i="9" s="1"/>
  <c r="E12" i="9"/>
  <c r="D1" i="25"/>
  <c r="C1" i="23"/>
  <c r="N3" i="25"/>
  <c r="O3" i="25"/>
  <c r="G3" i="23"/>
  <c r="P2" i="8"/>
  <c r="F13" i="9"/>
  <c r="F14" i="9" s="1"/>
  <c r="F15" i="9" s="1"/>
  <c r="F16" i="9" s="1"/>
  <c r="F17" i="9" s="1"/>
  <c r="F18" i="9" s="1"/>
  <c r="F12" i="9"/>
  <c r="AO3" i="24"/>
  <c r="AN3" i="24"/>
  <c r="AM3" i="24"/>
  <c r="U3" i="22"/>
  <c r="D1" i="5"/>
  <c r="G13" i="9"/>
  <c r="G14" i="9" s="1"/>
  <c r="G15" i="9" s="1"/>
  <c r="G16" i="9" s="1"/>
  <c r="G17" i="9" s="1"/>
  <c r="G18" i="9" s="1"/>
  <c r="G19" i="9" s="1"/>
  <c r="G20" i="9" s="1"/>
  <c r="G12" i="9"/>
  <c r="V3" i="24"/>
  <c r="W3" i="24"/>
  <c r="L3" i="22"/>
  <c r="C3" i="8"/>
  <c r="C4" i="8" s="1"/>
  <c r="C5" i="8" s="1"/>
  <c r="C6" i="8" s="1"/>
  <c r="C7" i="8" s="1"/>
  <c r="C8" i="8" s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L2" i="10"/>
  <c r="H3" i="9"/>
  <c r="H4" i="9" s="1"/>
  <c r="H5" i="9" s="1"/>
  <c r="H6" i="9" s="1"/>
  <c r="H7" i="9" s="1"/>
  <c r="H8" i="9" s="1"/>
  <c r="H9" i="9" s="1"/>
  <c r="H10" i="9" s="1"/>
  <c r="H11" i="9" s="1"/>
  <c r="I2" i="9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AH4" i="17"/>
  <c r="AH5" i="17" s="1"/>
  <c r="AH6" i="17" s="1"/>
  <c r="AH7" i="17" s="1"/>
  <c r="AH8" i="17" s="1"/>
  <c r="AH9" i="17" s="1"/>
  <c r="AH10" i="17" s="1"/>
  <c r="AH11" i="17" s="1"/>
  <c r="AH12" i="17" s="1"/>
  <c r="AH13" i="17" s="1"/>
  <c r="AH14" i="17" s="1"/>
  <c r="AI3" i="17"/>
  <c r="G3" i="18"/>
  <c r="Q3" i="25" l="1"/>
  <c r="P3" i="25"/>
  <c r="AO5" i="25"/>
  <c r="AN15" i="7"/>
  <c r="AN16" i="7" s="1"/>
  <c r="AN17" i="7" s="1"/>
  <c r="AN18" i="7" s="1"/>
  <c r="AN19" i="7" s="1"/>
  <c r="AN20" i="7" s="1"/>
  <c r="Z5" i="5"/>
  <c r="Z4" i="23" s="1"/>
  <c r="H5" i="5"/>
  <c r="H6" i="5" s="1"/>
  <c r="D5" i="5"/>
  <c r="G4" i="25" s="1"/>
  <c r="C5" i="5"/>
  <c r="D4" i="25" s="1"/>
  <c r="I5" i="5"/>
  <c r="I6" i="5" s="1"/>
  <c r="R5" i="25" s="1"/>
  <c r="X5" i="5"/>
  <c r="AX4" i="25" s="1"/>
  <c r="F5" i="5"/>
  <c r="F4" i="23" s="1"/>
  <c r="G5" i="5"/>
  <c r="P4" i="25"/>
  <c r="AI4" i="25"/>
  <c r="U2" i="25"/>
  <c r="J2" i="23"/>
  <c r="C12" i="7"/>
  <c r="Q4" i="25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AV4" i="17"/>
  <c r="AV5" i="17" s="1"/>
  <c r="AV6" i="17" s="1"/>
  <c r="AV7" i="17" s="1"/>
  <c r="AV8" i="17" s="1"/>
  <c r="AV9" i="17" s="1"/>
  <c r="AV10" i="17" s="1"/>
  <c r="AV11" i="17" s="1"/>
  <c r="AV12" i="17" s="1"/>
  <c r="AV13" i="17" s="1"/>
  <c r="AV14" i="17" s="1"/>
  <c r="O4" i="18"/>
  <c r="O5" i="18" s="1"/>
  <c r="O6" i="18" s="1"/>
  <c r="O7" i="18" s="1"/>
  <c r="O8" i="18" s="1"/>
  <c r="O9" i="18" s="1"/>
  <c r="O10" i="18" s="1"/>
  <c r="O11" i="18" s="1"/>
  <c r="O12" i="18" s="1"/>
  <c r="O13" i="18" s="1"/>
  <c r="O14" i="18" s="1"/>
  <c r="AJ3" i="18"/>
  <c r="AK3" i="18" s="1"/>
  <c r="AC3" i="18"/>
  <c r="V3" i="18"/>
  <c r="U4" i="18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V3" i="17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E5" i="5"/>
  <c r="E4" i="23" s="1"/>
  <c r="I3" i="23"/>
  <c r="R4" i="25"/>
  <c r="R3" i="25"/>
  <c r="J4" i="5"/>
  <c r="J5" i="5" s="1"/>
  <c r="K3" i="5"/>
  <c r="W2" i="25" s="1"/>
  <c r="BB3" i="25"/>
  <c r="Z3" i="23"/>
  <c r="Q5" i="25"/>
  <c r="H5" i="23"/>
  <c r="H7" i="5"/>
  <c r="P6" i="25" s="1"/>
  <c r="P5" i="25"/>
  <c r="AM5" i="25"/>
  <c r="AC3" i="17"/>
  <c r="AB4" i="17"/>
  <c r="AB5" i="17" s="1"/>
  <c r="AB6" i="17" s="1"/>
  <c r="AB7" i="17" s="1"/>
  <c r="AB8" i="17" s="1"/>
  <c r="AB9" i="17" s="1"/>
  <c r="AB10" i="17" s="1"/>
  <c r="AB11" i="17" s="1"/>
  <c r="AB12" i="17" s="1"/>
  <c r="AB13" i="17" s="1"/>
  <c r="AB14" i="17" s="1"/>
  <c r="AW4" i="17"/>
  <c r="AW5" i="17" s="1"/>
  <c r="AW6" i="17" s="1"/>
  <c r="AW7" i="17" s="1"/>
  <c r="AW8" i="17" s="1"/>
  <c r="AW9" i="17" s="1"/>
  <c r="AW10" i="17" s="1"/>
  <c r="AW11" i="17" s="1"/>
  <c r="AW12" i="17" s="1"/>
  <c r="AW13" i="17" s="1"/>
  <c r="AW14" i="17" s="1"/>
  <c r="AX4" i="17"/>
  <c r="AX5" i="17" s="1"/>
  <c r="AX6" i="17" s="1"/>
  <c r="AX7" i="17" s="1"/>
  <c r="AX8" i="17" s="1"/>
  <c r="AX9" i="17" s="1"/>
  <c r="AX10" i="17" s="1"/>
  <c r="AX11" i="17" s="1"/>
  <c r="AX12" i="17" s="1"/>
  <c r="AX13" i="17" s="1"/>
  <c r="AX14" i="17" s="1"/>
  <c r="AI4" i="17"/>
  <c r="AI5" i="17" s="1"/>
  <c r="AI6" i="17" s="1"/>
  <c r="AI7" i="17" s="1"/>
  <c r="AI8" i="17" s="1"/>
  <c r="AI9" i="17" s="1"/>
  <c r="AI10" i="17" s="1"/>
  <c r="AI11" i="17" s="1"/>
  <c r="AI12" i="17" s="1"/>
  <c r="AI13" i="17" s="1"/>
  <c r="AI14" i="17" s="1"/>
  <c r="AJ3" i="17"/>
  <c r="H13" i="9"/>
  <c r="H14" i="9" s="1"/>
  <c r="H15" i="9" s="1"/>
  <c r="H16" i="9" s="1"/>
  <c r="H17" i="9" s="1"/>
  <c r="H18" i="9" s="1"/>
  <c r="H19" i="9" s="1"/>
  <c r="H20" i="9" s="1"/>
  <c r="H12" i="9"/>
  <c r="F2" i="8"/>
  <c r="F3" i="8" s="1"/>
  <c r="F4" i="8" s="1"/>
  <c r="F5" i="8" s="1"/>
  <c r="F6" i="8" s="1"/>
  <c r="F7" i="8" s="1"/>
  <c r="F8" i="8" s="1"/>
  <c r="F9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E3" i="8"/>
  <c r="E4" i="8" s="1"/>
  <c r="E5" i="8" s="1"/>
  <c r="E6" i="8" s="1"/>
  <c r="E7" i="8" s="1"/>
  <c r="E8" i="8" s="1"/>
  <c r="E9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AL3" i="24"/>
  <c r="T3" i="22"/>
  <c r="T5" i="4"/>
  <c r="T4" i="24"/>
  <c r="K4" i="22"/>
  <c r="U4" i="24"/>
  <c r="K6" i="4"/>
  <c r="S4" i="24"/>
  <c r="R4" i="24"/>
  <c r="J4" i="22"/>
  <c r="J6" i="4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M2" i="10"/>
  <c r="J4" i="24"/>
  <c r="K4" i="24"/>
  <c r="F4" i="22"/>
  <c r="F6" i="4"/>
  <c r="AW4" i="24"/>
  <c r="Y4" i="22"/>
  <c r="AV4" i="24"/>
  <c r="D13" i="7"/>
  <c r="D14" i="7" s="1"/>
  <c r="D15" i="7" s="1"/>
  <c r="D16" i="7" s="1"/>
  <c r="D17" i="7" s="1"/>
  <c r="D18" i="7" s="1"/>
  <c r="D19" i="7" s="1"/>
  <c r="D20" i="7" s="1"/>
  <c r="D12" i="7"/>
  <c r="Q3" i="24"/>
  <c r="P3" i="24"/>
  <c r="I3" i="22"/>
  <c r="I5" i="4"/>
  <c r="E12" i="7"/>
  <c r="E13" i="7"/>
  <c r="E14" i="7" s="1"/>
  <c r="E15" i="7" s="1"/>
  <c r="E16" i="7" s="1"/>
  <c r="E17" i="7" s="1"/>
  <c r="E18" i="7" s="1"/>
  <c r="E19" i="7" s="1"/>
  <c r="E20" i="7" s="1"/>
  <c r="Q2" i="8"/>
  <c r="P3" i="8"/>
  <c r="P4" i="8" s="1"/>
  <c r="P5" i="8" s="1"/>
  <c r="P6" i="8" s="1"/>
  <c r="P7" i="8" s="1"/>
  <c r="P8" i="8" s="1"/>
  <c r="P9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AE3" i="24"/>
  <c r="AD3" i="24"/>
  <c r="P3" i="22"/>
  <c r="P5" i="4"/>
  <c r="H1" i="24"/>
  <c r="E1" i="22"/>
  <c r="F1" i="4"/>
  <c r="W5" i="24"/>
  <c r="V5" i="24"/>
  <c r="L5" i="22"/>
  <c r="L7" i="4"/>
  <c r="X7" i="24"/>
  <c r="M7" i="22"/>
  <c r="Y7" i="24"/>
  <c r="M9" i="4"/>
  <c r="O6" i="24"/>
  <c r="N6" i="24"/>
  <c r="H6" i="22"/>
  <c r="H8" i="4"/>
  <c r="BB4" i="25"/>
  <c r="AK5" i="25"/>
  <c r="AQ4" i="24"/>
  <c r="AP4" i="24"/>
  <c r="V4" i="22"/>
  <c r="X6" i="4"/>
  <c r="I5" i="24"/>
  <c r="H5" i="24"/>
  <c r="E5" i="22"/>
  <c r="E7" i="4"/>
  <c r="I4" i="25"/>
  <c r="H4" i="25"/>
  <c r="AS5" i="24"/>
  <c r="AR5" i="24"/>
  <c r="W5" i="22"/>
  <c r="Y7" i="4"/>
  <c r="AK4" i="24"/>
  <c r="AJ4" i="24"/>
  <c r="S4" i="22"/>
  <c r="S6" i="4"/>
  <c r="B4" i="25"/>
  <c r="C4" i="25"/>
  <c r="B4" i="23"/>
  <c r="B6" i="5"/>
  <c r="I5" i="23"/>
  <c r="AI5" i="25"/>
  <c r="G4" i="24"/>
  <c r="F4" i="24"/>
  <c r="D4" i="22"/>
  <c r="D6" i="4"/>
  <c r="AO5" i="24"/>
  <c r="AN5" i="24"/>
  <c r="AM5" i="24"/>
  <c r="AL5" i="24"/>
  <c r="U5" i="22"/>
  <c r="U7" i="4"/>
  <c r="I12" i="7"/>
  <c r="I13" i="7"/>
  <c r="I14" i="7" s="1"/>
  <c r="I15" i="7" s="1"/>
  <c r="I16" i="7" s="1"/>
  <c r="I17" i="7" s="1"/>
  <c r="I18" i="7" s="1"/>
  <c r="I19" i="7" s="1"/>
  <c r="I20" i="7" s="1"/>
  <c r="AA5" i="24"/>
  <c r="Z5" i="24"/>
  <c r="N5" i="22"/>
  <c r="N7" i="4"/>
  <c r="P4" i="18"/>
  <c r="P5" i="18" s="1"/>
  <c r="P6" i="18" s="1"/>
  <c r="P7" i="18" s="1"/>
  <c r="P8" i="18" s="1"/>
  <c r="P9" i="18" s="1"/>
  <c r="P10" i="18" s="1"/>
  <c r="P11" i="18" s="1"/>
  <c r="P12" i="18" s="1"/>
  <c r="P13" i="18" s="1"/>
  <c r="P14" i="18" s="1"/>
  <c r="Q3" i="18"/>
  <c r="H1" i="25"/>
  <c r="F1" i="25"/>
  <c r="D1" i="23"/>
  <c r="E1" i="5"/>
  <c r="AG2" i="25"/>
  <c r="Y2" i="23"/>
  <c r="Y4" i="5"/>
  <c r="Y5" i="5" s="1"/>
  <c r="E4" i="24"/>
  <c r="D4" i="24"/>
  <c r="C4" i="22"/>
  <c r="C6" i="4"/>
  <c r="AC4" i="24"/>
  <c r="AB4" i="24"/>
  <c r="O4" i="22"/>
  <c r="O6" i="4"/>
  <c r="J3" i="7"/>
  <c r="J4" i="7" s="1"/>
  <c r="J5" i="7" s="1"/>
  <c r="J6" i="7" s="1"/>
  <c r="J7" i="7" s="1"/>
  <c r="J8" i="7" s="1"/>
  <c r="J9" i="7" s="1"/>
  <c r="J10" i="7" s="1"/>
  <c r="J11" i="7" s="1"/>
  <c r="K2" i="7"/>
  <c r="M5" i="24"/>
  <c r="L5" i="24"/>
  <c r="G5" i="22"/>
  <c r="G7" i="4"/>
  <c r="AF4" i="24"/>
  <c r="AG4" i="24"/>
  <c r="Q4" i="22"/>
  <c r="Q6" i="4"/>
  <c r="C6" i="24"/>
  <c r="B6" i="24"/>
  <c r="B6" i="22"/>
  <c r="B8" i="4"/>
  <c r="I3" i="9"/>
  <c r="I4" i="9" s="1"/>
  <c r="I5" i="9" s="1"/>
  <c r="I6" i="9" s="1"/>
  <c r="I7" i="9" s="1"/>
  <c r="I8" i="9" s="1"/>
  <c r="I9" i="9" s="1"/>
  <c r="I10" i="9" s="1"/>
  <c r="I11" i="9" s="1"/>
  <c r="J2" i="9"/>
  <c r="J3" i="8"/>
  <c r="J4" i="8" s="1"/>
  <c r="J5" i="8" s="1"/>
  <c r="J6" i="8" s="1"/>
  <c r="J7" i="8" s="1"/>
  <c r="J8" i="8" s="1"/>
  <c r="J9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K2" i="8"/>
  <c r="AT3" i="24"/>
  <c r="AU3" i="24"/>
  <c r="X3" i="22"/>
  <c r="Z5" i="4"/>
  <c r="AH4" i="24"/>
  <c r="AI4" i="24"/>
  <c r="R4" i="22"/>
  <c r="R6" i="4"/>
  <c r="X6" i="5" l="1"/>
  <c r="X5" i="23" s="1"/>
  <c r="L4" i="25"/>
  <c r="Z6" i="5"/>
  <c r="Z7" i="5" s="1"/>
  <c r="X4" i="23"/>
  <c r="I7" i="5"/>
  <c r="S4" i="25"/>
  <c r="D4" i="23"/>
  <c r="D6" i="5"/>
  <c r="D7" i="5" s="1"/>
  <c r="F4" i="25"/>
  <c r="H4" i="23"/>
  <c r="U3" i="25"/>
  <c r="I4" i="23"/>
  <c r="L3" i="5"/>
  <c r="M3" i="5" s="1"/>
  <c r="N3" i="5" s="1"/>
  <c r="K4" i="5"/>
  <c r="K5" i="5" s="1"/>
  <c r="E4" i="25"/>
  <c r="C4" i="23"/>
  <c r="C6" i="5"/>
  <c r="M4" i="25"/>
  <c r="F6" i="5"/>
  <c r="L5" i="25" s="1"/>
  <c r="G4" i="23"/>
  <c r="O4" i="25"/>
  <c r="N4" i="25"/>
  <c r="G6" i="5"/>
  <c r="H8" i="5"/>
  <c r="P7" i="25" s="1"/>
  <c r="H6" i="23"/>
  <c r="AM6" i="25"/>
  <c r="T3" i="25"/>
  <c r="W3" i="17"/>
  <c r="X3" i="17" s="1"/>
  <c r="AJ4" i="18"/>
  <c r="AJ5" i="18" s="1"/>
  <c r="AJ6" i="18" s="1"/>
  <c r="AJ7" i="18" s="1"/>
  <c r="AJ8" i="18" s="1"/>
  <c r="AJ9" i="18" s="1"/>
  <c r="AJ10" i="18" s="1"/>
  <c r="AJ11" i="18" s="1"/>
  <c r="AJ12" i="18" s="1"/>
  <c r="AJ13" i="18" s="1"/>
  <c r="AJ14" i="18" s="1"/>
  <c r="AD3" i="18"/>
  <c r="AC4" i="18"/>
  <c r="AC5" i="18" s="1"/>
  <c r="AC6" i="18" s="1"/>
  <c r="AC7" i="18" s="1"/>
  <c r="AC8" i="18" s="1"/>
  <c r="AC9" i="18" s="1"/>
  <c r="AC10" i="18" s="1"/>
  <c r="AC11" i="18" s="1"/>
  <c r="AC12" i="18" s="1"/>
  <c r="AC13" i="18" s="1"/>
  <c r="AC14" i="18" s="1"/>
  <c r="V4" i="18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W3" i="18"/>
  <c r="E6" i="5"/>
  <c r="K2" i="23"/>
  <c r="V2" i="25"/>
  <c r="J3" i="23"/>
  <c r="Z2" i="25"/>
  <c r="Q6" i="25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D3" i="17"/>
  <c r="S5" i="24"/>
  <c r="R5" i="24"/>
  <c r="J5" i="22"/>
  <c r="J7" i="4"/>
  <c r="G5" i="24"/>
  <c r="F5" i="24"/>
  <c r="D5" i="22"/>
  <c r="D7" i="4"/>
  <c r="R2" i="8"/>
  <c r="Q3" i="8"/>
  <c r="Q4" i="8" s="1"/>
  <c r="Q5" i="8" s="1"/>
  <c r="Q6" i="8" s="1"/>
  <c r="Q7" i="8" s="1"/>
  <c r="Q8" i="8" s="1"/>
  <c r="Q9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X8" i="24"/>
  <c r="Y8" i="24"/>
  <c r="M8" i="22"/>
  <c r="M10" i="4"/>
  <c r="AG5" i="24"/>
  <c r="AF5" i="24"/>
  <c r="Q5" i="22"/>
  <c r="Q7" i="4"/>
  <c r="K3" i="7"/>
  <c r="K4" i="7" s="1"/>
  <c r="K5" i="7" s="1"/>
  <c r="K6" i="7" s="1"/>
  <c r="K7" i="7" s="1"/>
  <c r="K8" i="7" s="1"/>
  <c r="K9" i="7" s="1"/>
  <c r="K10" i="7" s="1"/>
  <c r="K11" i="7" s="1"/>
  <c r="L2" i="7"/>
  <c r="B5" i="25"/>
  <c r="C5" i="25"/>
  <c r="B5" i="23"/>
  <c r="B7" i="5"/>
  <c r="H5" i="25"/>
  <c r="D5" i="23"/>
  <c r="F5" i="25"/>
  <c r="I6" i="24"/>
  <c r="H6" i="24"/>
  <c r="E6" i="22"/>
  <c r="E8" i="4"/>
  <c r="AK6" i="25"/>
  <c r="T4" i="25"/>
  <c r="U4" i="25"/>
  <c r="J4" i="23"/>
  <c r="J6" i="5"/>
  <c r="T4" i="22"/>
  <c r="T6" i="4"/>
  <c r="AC5" i="24"/>
  <c r="AB5" i="24"/>
  <c r="O5" i="22"/>
  <c r="O7" i="4"/>
  <c r="W6" i="24"/>
  <c r="V6" i="24"/>
  <c r="L6" i="22"/>
  <c r="L8" i="4"/>
  <c r="AE4" i="24"/>
  <c r="AD4" i="24"/>
  <c r="P4" i="22"/>
  <c r="P6" i="4"/>
  <c r="M5" i="25"/>
  <c r="F5" i="23"/>
  <c r="F7" i="5"/>
  <c r="J13" i="7"/>
  <c r="J14" i="7" s="1"/>
  <c r="J15" i="7" s="1"/>
  <c r="J16" i="7" s="1"/>
  <c r="J17" i="7" s="1"/>
  <c r="J18" i="7" s="1"/>
  <c r="J19" i="7" s="1"/>
  <c r="J20" i="7" s="1"/>
  <c r="J12" i="7"/>
  <c r="AO6" i="24"/>
  <c r="AN6" i="24"/>
  <c r="AM6" i="24"/>
  <c r="AL6" i="24"/>
  <c r="U6" i="22"/>
  <c r="U8" i="4"/>
  <c r="AI6" i="25"/>
  <c r="AK4" i="18"/>
  <c r="AK5" i="18" s="1"/>
  <c r="AK6" i="18" s="1"/>
  <c r="AK7" i="18" s="1"/>
  <c r="AK8" i="18" s="1"/>
  <c r="AK9" i="18" s="1"/>
  <c r="AK10" i="18" s="1"/>
  <c r="AK11" i="18" s="1"/>
  <c r="AK12" i="18" s="1"/>
  <c r="AK13" i="18" s="1"/>
  <c r="AK14" i="18" s="1"/>
  <c r="AL3" i="18"/>
  <c r="AK5" i="24"/>
  <c r="AJ5" i="24"/>
  <c r="S5" i="22"/>
  <c r="S7" i="4"/>
  <c r="J5" i="24"/>
  <c r="K5" i="24"/>
  <c r="F5" i="22"/>
  <c r="F7" i="4"/>
  <c r="AG3" i="25"/>
  <c r="Y3" i="23"/>
  <c r="K3" i="8"/>
  <c r="K4" i="8" s="1"/>
  <c r="K5" i="8" s="1"/>
  <c r="K6" i="8" s="1"/>
  <c r="K7" i="8" s="1"/>
  <c r="K8" i="8" s="1"/>
  <c r="K9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L2" i="8"/>
  <c r="L3" i="8" s="1"/>
  <c r="L4" i="8" s="1"/>
  <c r="L5" i="8" s="1"/>
  <c r="L6" i="8" s="1"/>
  <c r="L7" i="8" s="1"/>
  <c r="L8" i="8" s="1"/>
  <c r="L9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I12" i="9"/>
  <c r="I13" i="9"/>
  <c r="I14" i="9" s="1"/>
  <c r="I15" i="9" s="1"/>
  <c r="I16" i="9" s="1"/>
  <c r="I17" i="9" s="1"/>
  <c r="I18" i="9" s="1"/>
  <c r="I19" i="9" s="1"/>
  <c r="I20" i="9" s="1"/>
  <c r="E5" i="24"/>
  <c r="D5" i="24"/>
  <c r="C5" i="22"/>
  <c r="C7" i="4"/>
  <c r="O7" i="24"/>
  <c r="N7" i="24"/>
  <c r="H7" i="22"/>
  <c r="H9" i="4"/>
  <c r="J1" i="24"/>
  <c r="F1" i="22"/>
  <c r="G1" i="4"/>
  <c r="AI5" i="24"/>
  <c r="AH5" i="24"/>
  <c r="R5" i="22"/>
  <c r="R7" i="4"/>
  <c r="E1" i="23"/>
  <c r="F1" i="5"/>
  <c r="AT4" i="24"/>
  <c r="AU4" i="24"/>
  <c r="X4" i="22"/>
  <c r="Z6" i="4"/>
  <c r="Q4" i="18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R3" i="18"/>
  <c r="R4" i="18" s="1"/>
  <c r="R5" i="18" s="1"/>
  <c r="R6" i="18" s="1"/>
  <c r="R7" i="18" s="1"/>
  <c r="R8" i="18" s="1"/>
  <c r="R9" i="18" s="1"/>
  <c r="R10" i="18" s="1"/>
  <c r="R11" i="18" s="1"/>
  <c r="R12" i="18" s="1"/>
  <c r="R13" i="18" s="1"/>
  <c r="R14" i="18" s="1"/>
  <c r="C7" i="24"/>
  <c r="B7" i="24"/>
  <c r="B7" i="22"/>
  <c r="B9" i="4"/>
  <c r="AA6" i="24"/>
  <c r="Z6" i="24"/>
  <c r="N6" i="22"/>
  <c r="N8" i="4"/>
  <c r="AO6" i="25"/>
  <c r="J3" i="9"/>
  <c r="J4" i="9" s="1"/>
  <c r="J5" i="9" s="1"/>
  <c r="J6" i="9" s="1"/>
  <c r="J7" i="9" s="1"/>
  <c r="J8" i="9" s="1"/>
  <c r="J9" i="9" s="1"/>
  <c r="J10" i="9" s="1"/>
  <c r="J11" i="9" s="1"/>
  <c r="K2" i="9"/>
  <c r="AV1" i="24"/>
  <c r="Y1" i="22"/>
  <c r="M6" i="24"/>
  <c r="L6" i="24"/>
  <c r="G6" i="22"/>
  <c r="G8" i="4"/>
  <c r="AS6" i="24"/>
  <c r="AR6" i="24"/>
  <c r="W6" i="22"/>
  <c r="Y8" i="4"/>
  <c r="Q4" i="24"/>
  <c r="P4" i="24"/>
  <c r="I4" i="22"/>
  <c r="I6" i="4"/>
  <c r="AW5" i="24"/>
  <c r="AV5" i="24"/>
  <c r="Y5" i="22"/>
  <c r="N2" i="10"/>
  <c r="M3" i="10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AJ4" i="17"/>
  <c r="AJ5" i="17" s="1"/>
  <c r="AJ6" i="17" s="1"/>
  <c r="AJ7" i="17" s="1"/>
  <c r="AJ8" i="17" s="1"/>
  <c r="AJ9" i="17" s="1"/>
  <c r="AJ10" i="17" s="1"/>
  <c r="AJ11" i="17" s="1"/>
  <c r="AJ12" i="17" s="1"/>
  <c r="AJ13" i="17" s="1"/>
  <c r="AJ14" i="17" s="1"/>
  <c r="AK3" i="17"/>
  <c r="M3" i="17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R6" i="25"/>
  <c r="I6" i="23"/>
  <c r="I8" i="5"/>
  <c r="AX5" i="25"/>
  <c r="AQ5" i="24"/>
  <c r="AP5" i="24"/>
  <c r="V5" i="22"/>
  <c r="X7" i="4"/>
  <c r="L4" i="5"/>
  <c r="L5" i="5" s="1"/>
  <c r="U5" i="24"/>
  <c r="T5" i="24"/>
  <c r="K5" i="22"/>
  <c r="K7" i="4"/>
  <c r="S5" i="25" l="1"/>
  <c r="I5" i="25"/>
  <c r="X7" i="5"/>
  <c r="X8" i="5" s="1"/>
  <c r="Z5" i="23"/>
  <c r="BB5" i="25"/>
  <c r="G5" i="25"/>
  <c r="L2" i="23"/>
  <c r="W3" i="25"/>
  <c r="K3" i="23"/>
  <c r="X2" i="25"/>
  <c r="M4" i="5"/>
  <c r="M5" i="5" s="1"/>
  <c r="M2" i="23"/>
  <c r="V3" i="25"/>
  <c r="H9" i="5"/>
  <c r="Q8" i="25" s="1"/>
  <c r="H7" i="23"/>
  <c r="E5" i="25"/>
  <c r="D5" i="25"/>
  <c r="C5" i="23"/>
  <c r="C7" i="5"/>
  <c r="Q7" i="25"/>
  <c r="N5" i="25"/>
  <c r="G5" i="23"/>
  <c r="G7" i="5"/>
  <c r="O5" i="25"/>
  <c r="AM7" i="25"/>
  <c r="W4" i="17"/>
  <c r="W5" i="17" s="1"/>
  <c r="W6" i="17" s="1"/>
  <c r="W7" i="17" s="1"/>
  <c r="W8" i="17" s="1"/>
  <c r="W9" i="17" s="1"/>
  <c r="W10" i="17" s="1"/>
  <c r="W11" i="17" s="1"/>
  <c r="W12" i="17" s="1"/>
  <c r="W13" i="17" s="1"/>
  <c r="W14" i="17" s="1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E3" i="18"/>
  <c r="X3" i="18"/>
  <c r="W4" i="18"/>
  <c r="W5" i="18" s="1"/>
  <c r="W6" i="18" s="1"/>
  <c r="W7" i="18" s="1"/>
  <c r="W8" i="18" s="1"/>
  <c r="W9" i="18" s="1"/>
  <c r="W10" i="18" s="1"/>
  <c r="W11" i="18" s="1"/>
  <c r="W12" i="18" s="1"/>
  <c r="W13" i="18" s="1"/>
  <c r="W14" i="18" s="1"/>
  <c r="E5" i="23"/>
  <c r="E7" i="5"/>
  <c r="AB2" i="25"/>
  <c r="O3" i="5"/>
  <c r="N2" i="23"/>
  <c r="N4" i="5"/>
  <c r="AE3" i="17"/>
  <c r="AD4" i="17"/>
  <c r="AD5" i="17" s="1"/>
  <c r="AD6" i="17" s="1"/>
  <c r="AD7" i="17" s="1"/>
  <c r="AD8" i="17" s="1"/>
  <c r="AD9" i="17" s="1"/>
  <c r="AD10" i="17" s="1"/>
  <c r="AD11" i="17" s="1"/>
  <c r="AD12" i="17" s="1"/>
  <c r="AD13" i="17" s="1"/>
  <c r="AD14" i="17" s="1"/>
  <c r="K6" i="24"/>
  <c r="J6" i="24"/>
  <c r="F6" i="22"/>
  <c r="F8" i="4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N3" i="17"/>
  <c r="AU5" i="24"/>
  <c r="X5" i="22"/>
  <c r="AT5" i="24"/>
  <c r="Z7" i="4"/>
  <c r="AK6" i="24"/>
  <c r="AJ6" i="24"/>
  <c r="S6" i="22"/>
  <c r="S8" i="4"/>
  <c r="Q5" i="24"/>
  <c r="P5" i="24"/>
  <c r="I5" i="22"/>
  <c r="I7" i="4"/>
  <c r="M2" i="7"/>
  <c r="L3" i="7"/>
  <c r="L4" i="7" s="1"/>
  <c r="L5" i="7" s="1"/>
  <c r="L6" i="7" s="1"/>
  <c r="L7" i="7" s="1"/>
  <c r="L8" i="7" s="1"/>
  <c r="L9" i="7" s="1"/>
  <c r="L10" i="7" s="1"/>
  <c r="L11" i="7" s="1"/>
  <c r="S6" i="25"/>
  <c r="I6" i="25"/>
  <c r="G6" i="25"/>
  <c r="F6" i="25"/>
  <c r="D6" i="23"/>
  <c r="H6" i="25"/>
  <c r="D8" i="5"/>
  <c r="K13" i="7"/>
  <c r="K14" i="7" s="1"/>
  <c r="K15" i="7" s="1"/>
  <c r="K16" i="7" s="1"/>
  <c r="K17" i="7" s="1"/>
  <c r="K18" i="7" s="1"/>
  <c r="K19" i="7" s="1"/>
  <c r="K20" i="7" s="1"/>
  <c r="K12" i="7"/>
  <c r="R7" i="25"/>
  <c r="I7" i="23"/>
  <c r="I9" i="5"/>
  <c r="K3" i="9"/>
  <c r="K4" i="9" s="1"/>
  <c r="K5" i="9" s="1"/>
  <c r="K6" i="9" s="1"/>
  <c r="K7" i="9" s="1"/>
  <c r="K8" i="9" s="1"/>
  <c r="K9" i="9" s="1"/>
  <c r="K10" i="9" s="1"/>
  <c r="K11" i="9" s="1"/>
  <c r="L2" i="9"/>
  <c r="C8" i="24"/>
  <c r="B8" i="24"/>
  <c r="B8" i="22"/>
  <c r="B10" i="4"/>
  <c r="X4" i="17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AE5" i="24"/>
  <c r="AD5" i="24"/>
  <c r="P5" i="22"/>
  <c r="P7" i="4"/>
  <c r="T5" i="22"/>
  <c r="T7" i="4"/>
  <c r="AG6" i="24"/>
  <c r="AF6" i="24"/>
  <c r="Q6" i="22"/>
  <c r="Q8" i="4"/>
  <c r="S2" i="8"/>
  <c r="R3" i="8"/>
  <c r="R4" i="8" s="1"/>
  <c r="R5" i="8" s="1"/>
  <c r="R6" i="8" s="1"/>
  <c r="R7" i="8" s="1"/>
  <c r="R8" i="8" s="1"/>
  <c r="R9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J13" i="9"/>
  <c r="J14" i="9" s="1"/>
  <c r="J15" i="9" s="1"/>
  <c r="J16" i="9" s="1"/>
  <c r="J17" i="9" s="1"/>
  <c r="J18" i="9" s="1"/>
  <c r="J19" i="9" s="1"/>
  <c r="J20" i="9" s="1"/>
  <c r="J12" i="9"/>
  <c r="L1" i="25"/>
  <c r="F1" i="23"/>
  <c r="G1" i="5"/>
  <c r="L1" i="24"/>
  <c r="G1" i="22"/>
  <c r="H1" i="4"/>
  <c r="AL4" i="18"/>
  <c r="AL5" i="18" s="1"/>
  <c r="AL6" i="18" s="1"/>
  <c r="AL7" i="18" s="1"/>
  <c r="AL8" i="18" s="1"/>
  <c r="AL9" i="18" s="1"/>
  <c r="AL10" i="18" s="1"/>
  <c r="AL11" i="18" s="1"/>
  <c r="AL12" i="18" s="1"/>
  <c r="AL13" i="18" s="1"/>
  <c r="AL14" i="18" s="1"/>
  <c r="AM3" i="18"/>
  <c r="G6" i="24"/>
  <c r="F6" i="24"/>
  <c r="D6" i="22"/>
  <c r="D8" i="4"/>
  <c r="X3" i="25"/>
  <c r="L3" i="23"/>
  <c r="U5" i="25"/>
  <c r="T5" i="25"/>
  <c r="J5" i="23"/>
  <c r="J7" i="5"/>
  <c r="AH6" i="24"/>
  <c r="R6" i="22"/>
  <c r="AI6" i="24"/>
  <c r="R8" i="4"/>
  <c r="BB6" i="25"/>
  <c r="Z6" i="23"/>
  <c r="Z8" i="5"/>
  <c r="AO7" i="25"/>
  <c r="O8" i="24"/>
  <c r="N8" i="24"/>
  <c r="H8" i="22"/>
  <c r="H10" i="4"/>
  <c r="W7" i="24"/>
  <c r="V7" i="24"/>
  <c r="L7" i="22"/>
  <c r="L9" i="4"/>
  <c r="Y9" i="24"/>
  <c r="M9" i="22"/>
  <c r="X9" i="24"/>
  <c r="M11" i="4"/>
  <c r="AQ6" i="24"/>
  <c r="AP6" i="24"/>
  <c r="V6" i="22"/>
  <c r="X8" i="4"/>
  <c r="U6" i="24"/>
  <c r="T6" i="24"/>
  <c r="K6" i="22"/>
  <c r="K8" i="4"/>
  <c r="S6" i="24"/>
  <c r="R6" i="24"/>
  <c r="J6" i="22"/>
  <c r="J8" i="4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O2" i="10"/>
  <c r="AW6" i="24"/>
  <c r="AV6" i="24"/>
  <c r="Y6" i="22"/>
  <c r="L7" i="24"/>
  <c r="M7" i="24"/>
  <c r="G7" i="22"/>
  <c r="G9" i="4"/>
  <c r="AG4" i="25"/>
  <c r="Y4" i="23"/>
  <c r="Y6" i="5"/>
  <c r="AI7" i="25"/>
  <c r="AK7" i="25"/>
  <c r="C6" i="25"/>
  <c r="B6" i="25"/>
  <c r="B6" i="23"/>
  <c r="B8" i="5"/>
  <c r="AR7" i="24"/>
  <c r="AS7" i="24"/>
  <c r="W7" i="22"/>
  <c r="Y9" i="4"/>
  <c r="W4" i="25"/>
  <c r="V4" i="25"/>
  <c r="K4" i="23"/>
  <c r="K6" i="5"/>
  <c r="H7" i="24"/>
  <c r="I7" i="24"/>
  <c r="E7" i="22"/>
  <c r="E9" i="4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L3" i="17"/>
  <c r="AX6" i="25"/>
  <c r="X6" i="23"/>
  <c r="AA7" i="24"/>
  <c r="Z7" i="24"/>
  <c r="N7" i="22"/>
  <c r="N9" i="4"/>
  <c r="E6" i="24"/>
  <c r="D6" i="24"/>
  <c r="C6" i="22"/>
  <c r="C8" i="4"/>
  <c r="AO7" i="24"/>
  <c r="AN7" i="24"/>
  <c r="AM7" i="24"/>
  <c r="AL7" i="24"/>
  <c r="U7" i="22"/>
  <c r="U9" i="4"/>
  <c r="M6" i="25"/>
  <c r="L6" i="25"/>
  <c r="F6" i="23"/>
  <c r="F8" i="5"/>
  <c r="AC6" i="24"/>
  <c r="AB6" i="24"/>
  <c r="O6" i="22"/>
  <c r="O8" i="4"/>
  <c r="M3" i="23" l="1"/>
  <c r="Z3" i="25"/>
  <c r="H8" i="23"/>
  <c r="H10" i="5"/>
  <c r="P8" i="25"/>
  <c r="C8" i="5"/>
  <c r="D6" i="25"/>
  <c r="C6" i="23"/>
  <c r="E6" i="25"/>
  <c r="O6" i="25"/>
  <c r="N6" i="25"/>
  <c r="G6" i="23"/>
  <c r="G8" i="5"/>
  <c r="AM8" i="25"/>
  <c r="X4" i="18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Y3" i="18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AE4" i="18"/>
  <c r="AE5" i="18" s="1"/>
  <c r="AE6" i="18" s="1"/>
  <c r="AE7" i="18" s="1"/>
  <c r="AE8" i="18" s="1"/>
  <c r="AE9" i="18" s="1"/>
  <c r="AE10" i="18" s="1"/>
  <c r="AE11" i="18" s="1"/>
  <c r="AE12" i="18" s="1"/>
  <c r="AE13" i="18" s="1"/>
  <c r="AE14" i="18" s="1"/>
  <c r="AF3" i="18"/>
  <c r="AF4" i="18" s="1"/>
  <c r="AF5" i="18" s="1"/>
  <c r="AF6" i="18" s="1"/>
  <c r="AF7" i="18" s="1"/>
  <c r="AF8" i="18" s="1"/>
  <c r="AF9" i="18" s="1"/>
  <c r="AF10" i="18" s="1"/>
  <c r="AF11" i="18" s="1"/>
  <c r="AF12" i="18" s="1"/>
  <c r="AF13" i="18" s="1"/>
  <c r="AF14" i="18" s="1"/>
  <c r="E6" i="23"/>
  <c r="E8" i="5"/>
  <c r="N5" i="5"/>
  <c r="AB3" i="25"/>
  <c r="N3" i="23"/>
  <c r="O2" i="23"/>
  <c r="P3" i="5"/>
  <c r="O4" i="5"/>
  <c r="AD2" i="25"/>
  <c r="M6" i="5"/>
  <c r="Z4" i="25"/>
  <c r="M4" i="23"/>
  <c r="AE4" i="17"/>
  <c r="AE5" i="17" s="1"/>
  <c r="AE6" i="17" s="1"/>
  <c r="AE7" i="17" s="1"/>
  <c r="AE8" i="17" s="1"/>
  <c r="AE9" i="17" s="1"/>
  <c r="AE10" i="17" s="1"/>
  <c r="AE11" i="17" s="1"/>
  <c r="AE12" i="17" s="1"/>
  <c r="AE13" i="17" s="1"/>
  <c r="AE14" i="17" s="1"/>
  <c r="AF3" i="17"/>
  <c r="AF4" i="17" s="1"/>
  <c r="AF5" i="17" s="1"/>
  <c r="AF6" i="17" s="1"/>
  <c r="AF7" i="17" s="1"/>
  <c r="AF8" i="17" s="1"/>
  <c r="AF9" i="17" s="1"/>
  <c r="AF10" i="17" s="1"/>
  <c r="AF11" i="17" s="1"/>
  <c r="AF12" i="17" s="1"/>
  <c r="AF13" i="17" s="1"/>
  <c r="AF14" i="17" s="1"/>
  <c r="AM4" i="18"/>
  <c r="AM5" i="18" s="1"/>
  <c r="AM6" i="18" s="1"/>
  <c r="AM7" i="18" s="1"/>
  <c r="AM8" i="18" s="1"/>
  <c r="AM9" i="18" s="1"/>
  <c r="AM10" i="18" s="1"/>
  <c r="AM11" i="18" s="1"/>
  <c r="AM12" i="18" s="1"/>
  <c r="AM13" i="18" s="1"/>
  <c r="AM14" i="18" s="1"/>
  <c r="AF7" i="24"/>
  <c r="AG7" i="24"/>
  <c r="Q7" i="22"/>
  <c r="Q9" i="4"/>
  <c r="H8" i="24"/>
  <c r="I8" i="24"/>
  <c r="E8" i="22"/>
  <c r="E10" i="4"/>
  <c r="I7" i="25"/>
  <c r="H7" i="25"/>
  <c r="G7" i="25"/>
  <c r="F7" i="25"/>
  <c r="S7" i="25"/>
  <c r="D7" i="23"/>
  <c r="D9" i="5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O3" i="17"/>
  <c r="M7" i="25"/>
  <c r="L7" i="25"/>
  <c r="F7" i="23"/>
  <c r="F9" i="5"/>
  <c r="C9" i="24"/>
  <c r="B9" i="24"/>
  <c r="B9" i="22"/>
  <c r="B11" i="4"/>
  <c r="Q6" i="24"/>
  <c r="P6" i="24"/>
  <c r="I6" i="22"/>
  <c r="I8" i="4"/>
  <c r="BB7" i="25"/>
  <c r="Z7" i="23"/>
  <c r="Z9" i="5"/>
  <c r="T6" i="22"/>
  <c r="T8" i="4"/>
  <c r="O3" i="10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P2" i="10"/>
  <c r="AA8" i="24"/>
  <c r="Z8" i="24"/>
  <c r="N8" i="22"/>
  <c r="N10" i="4"/>
  <c r="W5" i="25"/>
  <c r="V5" i="25"/>
  <c r="K5" i="23"/>
  <c r="K7" i="5"/>
  <c r="R7" i="24"/>
  <c r="S7" i="24"/>
  <c r="J7" i="22"/>
  <c r="J9" i="4"/>
  <c r="X4" i="25"/>
  <c r="L4" i="23"/>
  <c r="L6" i="5"/>
  <c r="N1" i="25"/>
  <c r="G1" i="23"/>
  <c r="H1" i="5"/>
  <c r="AI7" i="24"/>
  <c r="R7" i="22"/>
  <c r="AH7" i="24"/>
  <c r="R9" i="4"/>
  <c r="Q9" i="25"/>
  <c r="P9" i="25"/>
  <c r="H9" i="23"/>
  <c r="H11" i="5"/>
  <c r="AO8" i="24"/>
  <c r="AN8" i="24"/>
  <c r="AM8" i="24"/>
  <c r="AL8" i="24"/>
  <c r="U8" i="22"/>
  <c r="U10" i="4"/>
  <c r="AE6" i="24"/>
  <c r="AD6" i="24"/>
  <c r="P6" i="22"/>
  <c r="P8" i="4"/>
  <c r="AK8" i="25"/>
  <c r="L8" i="24"/>
  <c r="M8" i="24"/>
  <c r="G8" i="22"/>
  <c r="G10" i="4"/>
  <c r="AP7" i="24"/>
  <c r="AQ7" i="24"/>
  <c r="V7" i="22"/>
  <c r="X9" i="4"/>
  <c r="O9" i="24"/>
  <c r="N9" i="24"/>
  <c r="H9" i="22"/>
  <c r="H11" i="4"/>
  <c r="L3" i="9"/>
  <c r="L4" i="9" s="1"/>
  <c r="L5" i="9" s="1"/>
  <c r="L6" i="9" s="1"/>
  <c r="L7" i="9" s="1"/>
  <c r="L8" i="9" s="1"/>
  <c r="L9" i="9" s="1"/>
  <c r="L10" i="9" s="1"/>
  <c r="L11" i="9" s="1"/>
  <c r="M2" i="9"/>
  <c r="AG5" i="25"/>
  <c r="Y5" i="23"/>
  <c r="Y7" i="5"/>
  <c r="W8" i="24"/>
  <c r="V8" i="24"/>
  <c r="L8" i="22"/>
  <c r="L10" i="4"/>
  <c r="AX7" i="25"/>
  <c r="X7" i="23"/>
  <c r="X9" i="5"/>
  <c r="F7" i="24"/>
  <c r="G7" i="24"/>
  <c r="D7" i="22"/>
  <c r="D9" i="4"/>
  <c r="K12" i="9"/>
  <c r="K13" i="9"/>
  <c r="K14" i="9" s="1"/>
  <c r="K15" i="9" s="1"/>
  <c r="K16" i="9" s="1"/>
  <c r="K17" i="9" s="1"/>
  <c r="K18" i="9" s="1"/>
  <c r="K19" i="9" s="1"/>
  <c r="K20" i="9" s="1"/>
  <c r="K7" i="24"/>
  <c r="F7" i="22"/>
  <c r="J7" i="24"/>
  <c r="F9" i="4"/>
  <c r="N1" i="24"/>
  <c r="H1" i="22"/>
  <c r="I1" i="4"/>
  <c r="AI8" i="25"/>
  <c r="U6" i="25"/>
  <c r="T6" i="25"/>
  <c r="J6" i="23"/>
  <c r="J8" i="5"/>
  <c r="R8" i="25"/>
  <c r="I8" i="23"/>
  <c r="I10" i="5"/>
  <c r="L13" i="7"/>
  <c r="L14" i="7" s="1"/>
  <c r="L15" i="7" s="1"/>
  <c r="L16" i="7" s="1"/>
  <c r="L17" i="7" s="1"/>
  <c r="L18" i="7" s="1"/>
  <c r="L19" i="7" s="1"/>
  <c r="L20" i="7" s="1"/>
  <c r="L12" i="7"/>
  <c r="AO8" i="25"/>
  <c r="C7" i="25"/>
  <c r="B7" i="25"/>
  <c r="B7" i="23"/>
  <c r="B9" i="5"/>
  <c r="M3" i="7"/>
  <c r="M4" i="7" s="1"/>
  <c r="M5" i="7" s="1"/>
  <c r="M6" i="7" s="1"/>
  <c r="M7" i="7" s="1"/>
  <c r="M8" i="7" s="1"/>
  <c r="M9" i="7" s="1"/>
  <c r="M10" i="7" s="1"/>
  <c r="M11" i="7" s="1"/>
  <c r="N2" i="7"/>
  <c r="AT6" i="24"/>
  <c r="AU6" i="24"/>
  <c r="X6" i="22"/>
  <c r="Z8" i="4"/>
  <c r="E7" i="24"/>
  <c r="D7" i="24"/>
  <c r="C7" i="22"/>
  <c r="C9" i="4"/>
  <c r="AC7" i="24"/>
  <c r="AB7" i="24"/>
  <c r="O7" i="22"/>
  <c r="O9" i="4"/>
  <c r="AL4" i="17"/>
  <c r="AL5" i="17" s="1"/>
  <c r="AL6" i="17" s="1"/>
  <c r="AL7" i="17" s="1"/>
  <c r="AL8" i="17" s="1"/>
  <c r="AL9" i="17" s="1"/>
  <c r="AL10" i="17" s="1"/>
  <c r="AL11" i="17" s="1"/>
  <c r="AL12" i="17" s="1"/>
  <c r="AL13" i="17" s="1"/>
  <c r="AL14" i="17" s="1"/>
  <c r="AM3" i="17"/>
  <c r="AR8" i="24"/>
  <c r="AS8" i="24"/>
  <c r="W8" i="22"/>
  <c r="Y10" i="4"/>
  <c r="AV7" i="24"/>
  <c r="Y7" i="22"/>
  <c r="AW7" i="24"/>
  <c r="T7" i="24"/>
  <c r="U7" i="24"/>
  <c r="K7" i="22"/>
  <c r="K9" i="4"/>
  <c r="Y10" i="24"/>
  <c r="X10" i="24"/>
  <c r="M10" i="22"/>
  <c r="M12" i="4"/>
  <c r="T2" i="8"/>
  <c r="S3" i="8"/>
  <c r="S4" i="8" s="1"/>
  <c r="S5" i="8" s="1"/>
  <c r="S6" i="8" s="1"/>
  <c r="S7" i="8" s="1"/>
  <c r="S8" i="8" s="1"/>
  <c r="S9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AJ7" i="24"/>
  <c r="AK7" i="24"/>
  <c r="S7" i="22"/>
  <c r="S9" i="4"/>
  <c r="D7" i="25" l="1"/>
  <c r="C9" i="5"/>
  <c r="E7" i="25"/>
  <c r="C7" i="23"/>
  <c r="O7" i="25"/>
  <c r="N7" i="25"/>
  <c r="G7" i="23"/>
  <c r="G9" i="5"/>
  <c r="AM9" i="25"/>
  <c r="E7" i="23"/>
  <c r="E9" i="5"/>
  <c r="M7" i="5"/>
  <c r="Z5" i="25"/>
  <c r="M5" i="23"/>
  <c r="O5" i="5"/>
  <c r="O3" i="23"/>
  <c r="AD3" i="25"/>
  <c r="P2" i="23"/>
  <c r="AF2" i="25"/>
  <c r="Q3" i="5"/>
  <c r="P4" i="5"/>
  <c r="AB4" i="25"/>
  <c r="N4" i="23"/>
  <c r="N6" i="5"/>
  <c r="AP8" i="24"/>
  <c r="AQ8" i="24"/>
  <c r="V8" i="22"/>
  <c r="X10" i="4"/>
  <c r="Q7" i="24"/>
  <c r="P7" i="24"/>
  <c r="I7" i="22"/>
  <c r="I9" i="4"/>
  <c r="R9" i="25"/>
  <c r="I9" i="23"/>
  <c r="I11" i="5"/>
  <c r="K8" i="24"/>
  <c r="J8" i="24"/>
  <c r="F8" i="22"/>
  <c r="F10" i="4"/>
  <c r="I9" i="24"/>
  <c r="H9" i="24"/>
  <c r="E9" i="22"/>
  <c r="E11" i="4"/>
  <c r="P1" i="25"/>
  <c r="H1" i="23"/>
  <c r="I1" i="5"/>
  <c r="AS9" i="24"/>
  <c r="AR9" i="24"/>
  <c r="W9" i="22"/>
  <c r="Y11" i="4"/>
  <c r="AD7" i="24"/>
  <c r="AE7" i="24"/>
  <c r="P7" i="22"/>
  <c r="P9" i="4"/>
  <c r="X5" i="25"/>
  <c r="L5" i="23"/>
  <c r="L7" i="5"/>
  <c r="AX8" i="25"/>
  <c r="X8" i="23"/>
  <c r="X10" i="5"/>
  <c r="N2" i="9"/>
  <c r="M3" i="9"/>
  <c r="M4" i="9" s="1"/>
  <c r="M5" i="9" s="1"/>
  <c r="M6" i="9" s="1"/>
  <c r="M7" i="9" s="1"/>
  <c r="M8" i="9" s="1"/>
  <c r="M9" i="9" s="1"/>
  <c r="M10" i="9" s="1"/>
  <c r="M11" i="9" s="1"/>
  <c r="Q10" i="25"/>
  <c r="P10" i="25"/>
  <c r="H10" i="23"/>
  <c r="H12" i="5"/>
  <c r="Y11" i="24"/>
  <c r="X11" i="24"/>
  <c r="M11" i="22"/>
  <c r="M13" i="4"/>
  <c r="AU7" i="24"/>
  <c r="X7" i="22"/>
  <c r="AT7" i="24"/>
  <c r="Z9" i="4"/>
  <c r="T7" i="25"/>
  <c r="U7" i="25"/>
  <c r="J7" i="23"/>
  <c r="J9" i="5"/>
  <c r="W9" i="24"/>
  <c r="V9" i="24"/>
  <c r="L9" i="22"/>
  <c r="L11" i="4"/>
  <c r="L12" i="9"/>
  <c r="L13" i="9"/>
  <c r="L14" i="9" s="1"/>
  <c r="L15" i="9" s="1"/>
  <c r="L16" i="9" s="1"/>
  <c r="L17" i="9" s="1"/>
  <c r="L18" i="9" s="1"/>
  <c r="L19" i="9" s="1"/>
  <c r="L20" i="9" s="1"/>
  <c r="M9" i="24"/>
  <c r="L9" i="24"/>
  <c r="G9" i="22"/>
  <c r="G11" i="4"/>
  <c r="T7" i="22"/>
  <c r="T9" i="4"/>
  <c r="C10" i="24"/>
  <c r="B10" i="24"/>
  <c r="B10" i="22"/>
  <c r="B12" i="4"/>
  <c r="O4" i="17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P3" i="17"/>
  <c r="T8" i="24"/>
  <c r="U8" i="24"/>
  <c r="K8" i="22"/>
  <c r="K10" i="4"/>
  <c r="C8" i="25"/>
  <c r="B8" i="25"/>
  <c r="B8" i="23"/>
  <c r="B10" i="5"/>
  <c r="R8" i="24"/>
  <c r="S8" i="24"/>
  <c r="J8" i="22"/>
  <c r="J10" i="4"/>
  <c r="AF8" i="24"/>
  <c r="AG8" i="24"/>
  <c r="Q8" i="22"/>
  <c r="Q10" i="4"/>
  <c r="AM4" i="17"/>
  <c r="AM5" i="17" s="1"/>
  <c r="AM6" i="17" s="1"/>
  <c r="AM7" i="17" s="1"/>
  <c r="AM8" i="17" s="1"/>
  <c r="AM9" i="17" s="1"/>
  <c r="AM10" i="17" s="1"/>
  <c r="AM11" i="17" s="1"/>
  <c r="AM12" i="17" s="1"/>
  <c r="AM13" i="17" s="1"/>
  <c r="AM14" i="17" s="1"/>
  <c r="AA9" i="24"/>
  <c r="Z9" i="24"/>
  <c r="N9" i="22"/>
  <c r="N11" i="4"/>
  <c r="BB8" i="25"/>
  <c r="Z8" i="23"/>
  <c r="Z10" i="5"/>
  <c r="S8" i="25"/>
  <c r="I8" i="25"/>
  <c r="H8" i="25"/>
  <c r="G8" i="25"/>
  <c r="F8" i="25"/>
  <c r="D8" i="23"/>
  <c r="D10" i="5"/>
  <c r="W6" i="25"/>
  <c r="K6" i="23"/>
  <c r="V6" i="25"/>
  <c r="K8" i="5"/>
  <c r="F8" i="24"/>
  <c r="G8" i="24"/>
  <c r="D8" i="22"/>
  <c r="D10" i="4"/>
  <c r="AI8" i="24"/>
  <c r="AH8" i="24"/>
  <c r="R8" i="22"/>
  <c r="R10" i="4"/>
  <c r="AC8" i="24"/>
  <c r="AB8" i="24"/>
  <c r="O8" i="22"/>
  <c r="O10" i="4"/>
  <c r="N3" i="7"/>
  <c r="N4" i="7" s="1"/>
  <c r="N5" i="7" s="1"/>
  <c r="N6" i="7" s="1"/>
  <c r="N7" i="7" s="1"/>
  <c r="N8" i="7" s="1"/>
  <c r="N9" i="7" s="1"/>
  <c r="N10" i="7" s="1"/>
  <c r="N11" i="7" s="1"/>
  <c r="O2" i="7"/>
  <c r="AI9" i="25"/>
  <c r="AG6" i="25"/>
  <c r="Y6" i="23"/>
  <c r="Y8" i="5"/>
  <c r="O10" i="24"/>
  <c r="N10" i="24"/>
  <c r="H10" i="22"/>
  <c r="H12" i="4"/>
  <c r="AK9" i="25"/>
  <c r="M8" i="25"/>
  <c r="L8" i="25"/>
  <c r="F8" i="23"/>
  <c r="F10" i="5"/>
  <c r="E8" i="24"/>
  <c r="D8" i="24"/>
  <c r="C8" i="22"/>
  <c r="C10" i="4"/>
  <c r="M12" i="7"/>
  <c r="M13" i="7"/>
  <c r="M14" i="7" s="1"/>
  <c r="M15" i="7" s="1"/>
  <c r="M16" i="7" s="1"/>
  <c r="M17" i="7" s="1"/>
  <c r="M18" i="7" s="1"/>
  <c r="M19" i="7" s="1"/>
  <c r="M20" i="7" s="1"/>
  <c r="AO9" i="25"/>
  <c r="AO9" i="24"/>
  <c r="AN9" i="24"/>
  <c r="AM9" i="24"/>
  <c r="AL9" i="24"/>
  <c r="U9" i="22"/>
  <c r="U11" i="4"/>
  <c r="U2" i="8"/>
  <c r="T3" i="8"/>
  <c r="T4" i="8" s="1"/>
  <c r="T5" i="8" s="1"/>
  <c r="T6" i="8" s="1"/>
  <c r="T7" i="8" s="1"/>
  <c r="T8" i="8" s="1"/>
  <c r="T9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AV8" i="24"/>
  <c r="AW8" i="24"/>
  <c r="Y8" i="22"/>
  <c r="AJ8" i="24"/>
  <c r="AK8" i="24"/>
  <c r="S8" i="22"/>
  <c r="S10" i="4"/>
  <c r="P1" i="24"/>
  <c r="I1" i="22"/>
  <c r="J1" i="4"/>
  <c r="Q2" i="10"/>
  <c r="P3" i="10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E8" i="25" l="1"/>
  <c r="C8" i="23"/>
  <c r="C10" i="5"/>
  <c r="D8" i="25"/>
  <c r="G10" i="5"/>
  <c r="G8" i="23"/>
  <c r="O8" i="25"/>
  <c r="N8" i="25"/>
  <c r="AM10" i="25"/>
  <c r="E10" i="5"/>
  <c r="E8" i="23"/>
  <c r="R3" i="5"/>
  <c r="Y2" i="25"/>
  <c r="AH2" i="25"/>
  <c r="Q4" i="5"/>
  <c r="Q2" i="23"/>
  <c r="P5" i="5"/>
  <c r="P3" i="23"/>
  <c r="AF3" i="25"/>
  <c r="AD4" i="25"/>
  <c r="O4" i="23"/>
  <c r="O6" i="5"/>
  <c r="N7" i="5"/>
  <c r="AB5" i="25"/>
  <c r="N5" i="23"/>
  <c r="M8" i="5"/>
  <c r="M6" i="23"/>
  <c r="Z6" i="25"/>
  <c r="S9" i="24"/>
  <c r="R9" i="24"/>
  <c r="J9" i="22"/>
  <c r="J11" i="4"/>
  <c r="M10" i="24"/>
  <c r="L10" i="24"/>
  <c r="G10" i="22"/>
  <c r="G12" i="4"/>
  <c r="Q8" i="24"/>
  <c r="P8" i="24"/>
  <c r="I8" i="22"/>
  <c r="I10" i="4"/>
  <c r="K9" i="24"/>
  <c r="J9" i="24"/>
  <c r="F9" i="22"/>
  <c r="F11" i="4"/>
  <c r="R2" i="10"/>
  <c r="Q3" i="10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AU8" i="24"/>
  <c r="AT8" i="24"/>
  <c r="X8" i="22"/>
  <c r="Z10" i="4"/>
  <c r="X6" i="25"/>
  <c r="L6" i="23"/>
  <c r="L8" i="5"/>
  <c r="U3" i="8"/>
  <c r="U4" i="8" s="1"/>
  <c r="U5" i="8" s="1"/>
  <c r="U6" i="8" s="1"/>
  <c r="U7" i="8" s="1"/>
  <c r="U8" i="8" s="1"/>
  <c r="U9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V2" i="8"/>
  <c r="R1" i="25"/>
  <c r="I1" i="23"/>
  <c r="J1" i="5"/>
  <c r="E9" i="24"/>
  <c r="D9" i="24"/>
  <c r="C9" i="22"/>
  <c r="C11" i="4"/>
  <c r="AG7" i="25"/>
  <c r="Y7" i="23"/>
  <c r="Y9" i="5"/>
  <c r="C9" i="25"/>
  <c r="B9" i="25"/>
  <c r="B9" i="23"/>
  <c r="B11" i="5"/>
  <c r="Q3" i="17"/>
  <c r="P4" i="17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AI9" i="24"/>
  <c r="AH9" i="24"/>
  <c r="R9" i="22"/>
  <c r="R11" i="4"/>
  <c r="M9" i="25"/>
  <c r="L9" i="25"/>
  <c r="F9" i="23"/>
  <c r="F11" i="5"/>
  <c r="G9" i="24"/>
  <c r="F9" i="24"/>
  <c r="D9" i="22"/>
  <c r="D11" i="4"/>
  <c r="Q11" i="25"/>
  <c r="P11" i="25"/>
  <c r="H11" i="23"/>
  <c r="H13" i="5"/>
  <c r="AD8" i="24"/>
  <c r="AE8" i="24"/>
  <c r="P8" i="22"/>
  <c r="P10" i="4"/>
  <c r="R10" i="25"/>
  <c r="I10" i="23"/>
  <c r="I12" i="5"/>
  <c r="AO10" i="25"/>
  <c r="C11" i="24"/>
  <c r="B11" i="24"/>
  <c r="B11" i="22"/>
  <c r="B13" i="4"/>
  <c r="W10" i="24"/>
  <c r="V10" i="24"/>
  <c r="L10" i="22"/>
  <c r="L12" i="4"/>
  <c r="I9" i="25"/>
  <c r="G9" i="25"/>
  <c r="F9" i="25"/>
  <c r="S9" i="25"/>
  <c r="D9" i="23"/>
  <c r="H9" i="25"/>
  <c r="D11" i="5"/>
  <c r="AK10" i="25"/>
  <c r="N13" i="7"/>
  <c r="N14" i="7" s="1"/>
  <c r="N15" i="7" s="1"/>
  <c r="N16" i="7" s="1"/>
  <c r="N17" i="7" s="1"/>
  <c r="N18" i="7" s="1"/>
  <c r="N19" i="7" s="1"/>
  <c r="N20" i="7" s="1"/>
  <c r="N12" i="7"/>
  <c r="BB9" i="25"/>
  <c r="Z9" i="23"/>
  <c r="Z11" i="5"/>
  <c r="AG9" i="24"/>
  <c r="AF9" i="24"/>
  <c r="Q9" i="22"/>
  <c r="Q11" i="4"/>
  <c r="U9" i="24"/>
  <c r="T9" i="24"/>
  <c r="K9" i="22"/>
  <c r="K11" i="4"/>
  <c r="AQ9" i="24"/>
  <c r="V9" i="22"/>
  <c r="AP9" i="24"/>
  <c r="X11" i="4"/>
  <c r="AK9" i="24"/>
  <c r="AJ9" i="24"/>
  <c r="S9" i="22"/>
  <c r="S11" i="4"/>
  <c r="AI10" i="25"/>
  <c r="AO10" i="24"/>
  <c r="AN10" i="24"/>
  <c r="AM10" i="24"/>
  <c r="AL10" i="24"/>
  <c r="U10" i="22"/>
  <c r="U12" i="4"/>
  <c r="P2" i="7"/>
  <c r="O3" i="7"/>
  <c r="O4" i="7" s="1"/>
  <c r="O5" i="7" s="1"/>
  <c r="O6" i="7" s="1"/>
  <c r="O7" i="7" s="1"/>
  <c r="O8" i="7" s="1"/>
  <c r="O9" i="7" s="1"/>
  <c r="O10" i="7" s="1"/>
  <c r="O11" i="7" s="1"/>
  <c r="AC9" i="24"/>
  <c r="AB9" i="24"/>
  <c r="O9" i="22"/>
  <c r="O11" i="4"/>
  <c r="W7" i="25"/>
  <c r="V7" i="25"/>
  <c r="K7" i="23"/>
  <c r="K9" i="5"/>
  <c r="M12" i="9"/>
  <c r="M13" i="9"/>
  <c r="M14" i="9" s="1"/>
  <c r="M15" i="9" s="1"/>
  <c r="M16" i="9" s="1"/>
  <c r="M17" i="9" s="1"/>
  <c r="M18" i="9" s="1"/>
  <c r="M19" i="9" s="1"/>
  <c r="M20" i="9" s="1"/>
  <c r="I10" i="24"/>
  <c r="H10" i="24"/>
  <c r="E10" i="22"/>
  <c r="E12" i="4"/>
  <c r="R1" i="24"/>
  <c r="J1" i="22"/>
  <c r="K1" i="4"/>
  <c r="AW9" i="24"/>
  <c r="Y9" i="22"/>
  <c r="AV9" i="24"/>
  <c r="O11" i="24"/>
  <c r="N11" i="24"/>
  <c r="H11" i="22"/>
  <c r="H13" i="4"/>
  <c r="T8" i="22"/>
  <c r="T10" i="4"/>
  <c r="U8" i="25"/>
  <c r="T8" i="25"/>
  <c r="J8" i="23"/>
  <c r="J10" i="5"/>
  <c r="Y12" i="24"/>
  <c r="X12" i="24"/>
  <c r="M12" i="22"/>
  <c r="M14" i="4"/>
  <c r="O2" i="9"/>
  <c r="N3" i="9"/>
  <c r="N4" i="9" s="1"/>
  <c r="N5" i="9" s="1"/>
  <c r="N6" i="9" s="1"/>
  <c r="N7" i="9" s="1"/>
  <c r="N8" i="9" s="1"/>
  <c r="N9" i="9" s="1"/>
  <c r="N10" i="9" s="1"/>
  <c r="N11" i="9" s="1"/>
  <c r="AN4" i="18"/>
  <c r="AN5" i="18" s="1"/>
  <c r="AN6" i="18" s="1"/>
  <c r="AN7" i="18" s="1"/>
  <c r="AN8" i="18" s="1"/>
  <c r="AN9" i="18" s="1"/>
  <c r="AN10" i="18" s="1"/>
  <c r="AN11" i="18" s="1"/>
  <c r="AN12" i="18" s="1"/>
  <c r="AN13" i="18" s="1"/>
  <c r="AN14" i="18" s="1"/>
  <c r="AO3" i="18"/>
  <c r="AA10" i="24"/>
  <c r="Z10" i="24"/>
  <c r="N10" i="22"/>
  <c r="N12" i="4"/>
  <c r="AX9" i="25"/>
  <c r="X9" i="23"/>
  <c r="X11" i="5"/>
  <c r="AS10" i="24"/>
  <c r="AR10" i="24"/>
  <c r="W10" i="22"/>
  <c r="Y12" i="4"/>
  <c r="D9" i="25" l="1"/>
  <c r="E9" i="25"/>
  <c r="C9" i="23"/>
  <c r="C11" i="5"/>
  <c r="G11" i="5"/>
  <c r="N9" i="25"/>
  <c r="G9" i="23"/>
  <c r="O9" i="25"/>
  <c r="E9" i="23"/>
  <c r="E11" i="5"/>
  <c r="AD5" i="25"/>
  <c r="O5" i="23"/>
  <c r="O7" i="5"/>
  <c r="AB6" i="25"/>
  <c r="N6" i="23"/>
  <c r="N8" i="5"/>
  <c r="P4" i="23"/>
  <c r="P6" i="5"/>
  <c r="AF4" i="25"/>
  <c r="Q5" i="5"/>
  <c r="Y3" i="25"/>
  <c r="AH3" i="25"/>
  <c r="Q3" i="23"/>
  <c r="M9" i="5"/>
  <c r="Z7" i="25"/>
  <c r="M7" i="23"/>
  <c r="R4" i="5"/>
  <c r="AJ2" i="25"/>
  <c r="R2" i="23"/>
  <c r="S3" i="5"/>
  <c r="AK11" i="25"/>
  <c r="S10" i="25"/>
  <c r="I10" i="25"/>
  <c r="H10" i="25"/>
  <c r="G10" i="25"/>
  <c r="F10" i="25"/>
  <c r="D10" i="23"/>
  <c r="D12" i="5"/>
  <c r="AO11" i="25"/>
  <c r="M11" i="24"/>
  <c r="L11" i="24"/>
  <c r="G11" i="22"/>
  <c r="G13" i="4"/>
  <c r="G10" i="24"/>
  <c r="D10" i="22"/>
  <c r="F10" i="24"/>
  <c r="D12" i="4"/>
  <c r="AG8" i="25"/>
  <c r="Y8" i="23"/>
  <c r="Y10" i="5"/>
  <c r="U9" i="25"/>
  <c r="T9" i="25"/>
  <c r="J9" i="23"/>
  <c r="J11" i="5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S2" i="10"/>
  <c r="W2" i="8"/>
  <c r="V3" i="8"/>
  <c r="V4" i="8" s="1"/>
  <c r="V5" i="8" s="1"/>
  <c r="V6" i="8" s="1"/>
  <c r="V7" i="8" s="1"/>
  <c r="V8" i="8" s="1"/>
  <c r="V9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AG10" i="24"/>
  <c r="AF10" i="24"/>
  <c r="Q10" i="22"/>
  <c r="Q12" i="4"/>
  <c r="T9" i="22"/>
  <c r="T11" i="4"/>
  <c r="E10" i="24"/>
  <c r="D10" i="24"/>
  <c r="C10" i="22"/>
  <c r="C12" i="4"/>
  <c r="X7" i="25"/>
  <c r="L7" i="23"/>
  <c r="L9" i="5"/>
  <c r="K10" i="24"/>
  <c r="J10" i="24"/>
  <c r="F10" i="22"/>
  <c r="F12" i="4"/>
  <c r="I11" i="24"/>
  <c r="H11" i="24"/>
  <c r="E11" i="22"/>
  <c r="E13" i="4"/>
  <c r="AC10" i="24"/>
  <c r="AB10" i="24"/>
  <c r="O10" i="22"/>
  <c r="O12" i="4"/>
  <c r="AI11" i="25"/>
  <c r="AE9" i="24"/>
  <c r="AD9" i="24"/>
  <c r="P9" i="22"/>
  <c r="P11" i="4"/>
  <c r="AM11" i="25"/>
  <c r="AX10" i="25"/>
  <c r="X10" i="23"/>
  <c r="X12" i="5"/>
  <c r="AA11" i="24"/>
  <c r="Z11" i="24"/>
  <c r="N11" i="22"/>
  <c r="N13" i="4"/>
  <c r="C12" i="24"/>
  <c r="B12" i="24"/>
  <c r="B12" i="22"/>
  <c r="B14" i="4"/>
  <c r="R11" i="25"/>
  <c r="I11" i="23"/>
  <c r="I13" i="5"/>
  <c r="O12" i="24"/>
  <c r="N12" i="24"/>
  <c r="H12" i="22"/>
  <c r="H14" i="4"/>
  <c r="O3" i="9"/>
  <c r="O4" i="9" s="1"/>
  <c r="O5" i="9" s="1"/>
  <c r="O6" i="9" s="1"/>
  <c r="O7" i="9" s="1"/>
  <c r="O8" i="9" s="1"/>
  <c r="O9" i="9" s="1"/>
  <c r="O10" i="9" s="1"/>
  <c r="O11" i="9" s="1"/>
  <c r="P2" i="9"/>
  <c r="Z10" i="23"/>
  <c r="BB10" i="25"/>
  <c r="Z12" i="5"/>
  <c r="L10" i="25"/>
  <c r="M10" i="25"/>
  <c r="F10" i="23"/>
  <c r="F12" i="5"/>
  <c r="T1" i="24"/>
  <c r="K1" i="22"/>
  <c r="L1" i="4"/>
  <c r="V11" i="24"/>
  <c r="W11" i="24"/>
  <c r="L11" i="22"/>
  <c r="L13" i="4"/>
  <c r="Y13" i="24"/>
  <c r="X13" i="24"/>
  <c r="M13" i="22"/>
  <c r="M15" i="4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J1" i="23"/>
  <c r="T1" i="25"/>
  <c r="K1" i="5"/>
  <c r="Q9" i="24"/>
  <c r="P9" i="24"/>
  <c r="I9" i="22"/>
  <c r="I11" i="4"/>
  <c r="S10" i="24"/>
  <c r="J10" i="22"/>
  <c r="R10" i="24"/>
  <c r="J12" i="4"/>
  <c r="W8" i="25"/>
  <c r="V8" i="25"/>
  <c r="K8" i="23"/>
  <c r="K10" i="5"/>
  <c r="N13" i="9"/>
  <c r="N14" i="9" s="1"/>
  <c r="N15" i="9" s="1"/>
  <c r="N16" i="9" s="1"/>
  <c r="N17" i="9" s="1"/>
  <c r="N18" i="9" s="1"/>
  <c r="N19" i="9" s="1"/>
  <c r="N20" i="9" s="1"/>
  <c r="N12" i="9"/>
  <c r="O13" i="7"/>
  <c r="O14" i="7" s="1"/>
  <c r="O15" i="7" s="1"/>
  <c r="O16" i="7" s="1"/>
  <c r="O17" i="7" s="1"/>
  <c r="O18" i="7" s="1"/>
  <c r="O19" i="7" s="1"/>
  <c r="O20" i="7" s="1"/>
  <c r="O12" i="7"/>
  <c r="Q12" i="25"/>
  <c r="P12" i="25"/>
  <c r="H12" i="23"/>
  <c r="H14" i="5"/>
  <c r="C10" i="25"/>
  <c r="B10" i="25"/>
  <c r="B10" i="23"/>
  <c r="B12" i="5"/>
  <c r="AQ10" i="24"/>
  <c r="V10" i="22"/>
  <c r="AP10" i="24"/>
  <c r="X12" i="4"/>
  <c r="AO4" i="18"/>
  <c r="AO5" i="18" s="1"/>
  <c r="AO6" i="18" s="1"/>
  <c r="AO7" i="18" s="1"/>
  <c r="AO8" i="18" s="1"/>
  <c r="AO9" i="18" s="1"/>
  <c r="AO10" i="18" s="1"/>
  <c r="AO11" i="18" s="1"/>
  <c r="AO12" i="18" s="1"/>
  <c r="AO13" i="18" s="1"/>
  <c r="AO14" i="18" s="1"/>
  <c r="AP3" i="18"/>
  <c r="AW10" i="24"/>
  <c r="AV10" i="24"/>
  <c r="Y10" i="22"/>
  <c r="Q2" i="7"/>
  <c r="P3" i="7"/>
  <c r="P4" i="7" s="1"/>
  <c r="P5" i="7" s="1"/>
  <c r="P6" i="7" s="1"/>
  <c r="P7" i="7" s="1"/>
  <c r="P8" i="7" s="1"/>
  <c r="P9" i="7" s="1"/>
  <c r="P10" i="7" s="1"/>
  <c r="P11" i="7" s="1"/>
  <c r="AN4" i="17"/>
  <c r="AN5" i="17" s="1"/>
  <c r="AN6" i="17" s="1"/>
  <c r="AN7" i="17" s="1"/>
  <c r="AN8" i="17" s="1"/>
  <c r="AN9" i="17" s="1"/>
  <c r="AN10" i="17" s="1"/>
  <c r="AN11" i="17" s="1"/>
  <c r="AN12" i="17" s="1"/>
  <c r="AN13" i="17" s="1"/>
  <c r="AN14" i="17" s="1"/>
  <c r="AO3" i="17"/>
  <c r="AU9" i="24"/>
  <c r="AT9" i="24"/>
  <c r="X9" i="22"/>
  <c r="Z11" i="4"/>
  <c r="AS11" i="24"/>
  <c r="AR11" i="24"/>
  <c r="W11" i="22"/>
  <c r="Y13" i="4"/>
  <c r="AN11" i="24"/>
  <c r="AM11" i="24"/>
  <c r="AL11" i="24"/>
  <c r="U11" i="22"/>
  <c r="AO11" i="24"/>
  <c r="U13" i="4"/>
  <c r="AK10" i="24"/>
  <c r="AJ10" i="24"/>
  <c r="S10" i="22"/>
  <c r="S12" i="4"/>
  <c r="U10" i="24"/>
  <c r="T10" i="24"/>
  <c r="K10" i="22"/>
  <c r="K12" i="4"/>
  <c r="AI10" i="24"/>
  <c r="AH10" i="24"/>
  <c r="R10" i="22"/>
  <c r="R12" i="4"/>
  <c r="D10" i="25" l="1"/>
  <c r="C12" i="5"/>
  <c r="E10" i="25"/>
  <c r="C10" i="23"/>
  <c r="O10" i="25"/>
  <c r="N10" i="25"/>
  <c r="G10" i="23"/>
  <c r="G12" i="5"/>
  <c r="E10" i="23"/>
  <c r="E12" i="5"/>
  <c r="Q6" i="5"/>
  <c r="Q4" i="23"/>
  <c r="AH4" i="25"/>
  <c r="Y4" i="25"/>
  <c r="N7" i="23"/>
  <c r="AB7" i="25"/>
  <c r="N9" i="5"/>
  <c r="AA2" i="25"/>
  <c r="S2" i="23"/>
  <c r="T3" i="5"/>
  <c r="AL2" i="25"/>
  <c r="S4" i="5"/>
  <c r="R5" i="5"/>
  <c r="AJ3" i="25"/>
  <c r="R3" i="23"/>
  <c r="AF5" i="25"/>
  <c r="P5" i="23"/>
  <c r="P7" i="5"/>
  <c r="O8" i="5"/>
  <c r="AD6" i="25"/>
  <c r="O6" i="23"/>
  <c r="M8" i="23"/>
  <c r="Z8" i="25"/>
  <c r="M10" i="5"/>
  <c r="R2" i="7"/>
  <c r="Q3" i="7"/>
  <c r="Q4" i="7" s="1"/>
  <c r="Q5" i="7" s="1"/>
  <c r="Q6" i="7" s="1"/>
  <c r="Q7" i="7" s="1"/>
  <c r="Q8" i="7" s="1"/>
  <c r="Q9" i="7" s="1"/>
  <c r="Q10" i="7" s="1"/>
  <c r="Q11" i="7" s="1"/>
  <c r="AU10" i="24"/>
  <c r="AT10" i="24"/>
  <c r="X10" i="22"/>
  <c r="Z12" i="4"/>
  <c r="AW11" i="24"/>
  <c r="AV11" i="24"/>
  <c r="Y11" i="22"/>
  <c r="Y14" i="24"/>
  <c r="X14" i="24"/>
  <c r="M14" i="22"/>
  <c r="M16" i="4"/>
  <c r="AX11" i="25"/>
  <c r="X11" i="23"/>
  <c r="X13" i="5"/>
  <c r="F11" i="25"/>
  <c r="S11" i="25"/>
  <c r="I11" i="25"/>
  <c r="H11" i="25"/>
  <c r="G11" i="25"/>
  <c r="D11" i="23"/>
  <c r="D13" i="5"/>
  <c r="C13" i="24"/>
  <c r="B13" i="24"/>
  <c r="B13" i="22"/>
  <c r="B15" i="4"/>
  <c r="AN12" i="24"/>
  <c r="AM12" i="24"/>
  <c r="AL12" i="24"/>
  <c r="AO12" i="24"/>
  <c r="U12" i="22"/>
  <c r="U14" i="4"/>
  <c r="L11" i="25"/>
  <c r="M11" i="25"/>
  <c r="F11" i="23"/>
  <c r="F13" i="5"/>
  <c r="F11" i="24"/>
  <c r="G11" i="24"/>
  <c r="D11" i="22"/>
  <c r="D13" i="4"/>
  <c r="Q10" i="24"/>
  <c r="P10" i="24"/>
  <c r="I10" i="22"/>
  <c r="I12" i="4"/>
  <c r="AM12" i="25"/>
  <c r="I12" i="24"/>
  <c r="H12" i="24"/>
  <c r="E12" i="22"/>
  <c r="E14" i="4"/>
  <c r="L8" i="23"/>
  <c r="X8" i="25"/>
  <c r="L10" i="5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P3" i="17"/>
  <c r="AP4" i="18"/>
  <c r="AP5" i="18" s="1"/>
  <c r="AP6" i="18" s="1"/>
  <c r="AP7" i="18" s="1"/>
  <c r="AP8" i="18" s="1"/>
  <c r="AP9" i="18" s="1"/>
  <c r="AP10" i="18" s="1"/>
  <c r="AP11" i="18" s="1"/>
  <c r="AP12" i="18" s="1"/>
  <c r="AP13" i="18" s="1"/>
  <c r="AP14" i="18" s="1"/>
  <c r="AQ3" i="18"/>
  <c r="V12" i="24"/>
  <c r="W12" i="24"/>
  <c r="L12" i="22"/>
  <c r="L14" i="4"/>
  <c r="Q2" i="9"/>
  <c r="P3" i="9"/>
  <c r="P4" i="9" s="1"/>
  <c r="P5" i="9" s="1"/>
  <c r="P6" i="9" s="1"/>
  <c r="P7" i="9" s="1"/>
  <c r="P8" i="9" s="1"/>
  <c r="P9" i="9" s="1"/>
  <c r="P10" i="9" s="1"/>
  <c r="P11" i="9" s="1"/>
  <c r="AG11" i="24"/>
  <c r="AF11" i="24"/>
  <c r="Q11" i="22"/>
  <c r="Q13" i="4"/>
  <c r="O12" i="9"/>
  <c r="O13" i="9"/>
  <c r="O14" i="9" s="1"/>
  <c r="O15" i="9" s="1"/>
  <c r="O16" i="9" s="1"/>
  <c r="O17" i="9" s="1"/>
  <c r="O18" i="9" s="1"/>
  <c r="O19" i="9" s="1"/>
  <c r="O20" i="9" s="1"/>
  <c r="AE10" i="24"/>
  <c r="AD10" i="24"/>
  <c r="P10" i="22"/>
  <c r="P12" i="4"/>
  <c r="AH11" i="24"/>
  <c r="AI11" i="24"/>
  <c r="R11" i="22"/>
  <c r="R13" i="4"/>
  <c r="D11" i="24"/>
  <c r="E11" i="24"/>
  <c r="C11" i="22"/>
  <c r="C13" i="4"/>
  <c r="M12" i="24"/>
  <c r="L12" i="24"/>
  <c r="G12" i="22"/>
  <c r="G14" i="4"/>
  <c r="U11" i="24"/>
  <c r="T11" i="24"/>
  <c r="K11" i="22"/>
  <c r="K13" i="4"/>
  <c r="Q13" i="25"/>
  <c r="P13" i="25"/>
  <c r="H13" i="23"/>
  <c r="H15" i="5"/>
  <c r="O13" i="24"/>
  <c r="N13" i="24"/>
  <c r="H13" i="22"/>
  <c r="H15" i="4"/>
  <c r="W9" i="25"/>
  <c r="V9" i="25"/>
  <c r="K9" i="23"/>
  <c r="K11" i="5"/>
  <c r="V1" i="25"/>
  <c r="K1" i="23"/>
  <c r="L1" i="5"/>
  <c r="U10" i="25"/>
  <c r="T10" i="25"/>
  <c r="J10" i="23"/>
  <c r="J12" i="5"/>
  <c r="AK12" i="25"/>
  <c r="AA12" i="24"/>
  <c r="Z12" i="24"/>
  <c r="N12" i="22"/>
  <c r="N14" i="4"/>
  <c r="AS12" i="24"/>
  <c r="AR12" i="24"/>
  <c r="W12" i="22"/>
  <c r="Y14" i="4"/>
  <c r="V1" i="24"/>
  <c r="L1" i="22"/>
  <c r="M1" i="4"/>
  <c r="BB11" i="25"/>
  <c r="Z11" i="23"/>
  <c r="Z13" i="5"/>
  <c r="AI12" i="25"/>
  <c r="W3" i="8"/>
  <c r="W4" i="8" s="1"/>
  <c r="W5" i="8" s="1"/>
  <c r="W6" i="8" s="1"/>
  <c r="W7" i="8" s="1"/>
  <c r="W8" i="8" s="1"/>
  <c r="W9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X2" i="8"/>
  <c r="C11" i="25"/>
  <c r="B11" i="25"/>
  <c r="B11" i="23"/>
  <c r="B13" i="5"/>
  <c r="AK11" i="24"/>
  <c r="AJ11" i="24"/>
  <c r="S11" i="22"/>
  <c r="S13" i="4"/>
  <c r="P13" i="7"/>
  <c r="P14" i="7" s="1"/>
  <c r="P15" i="7" s="1"/>
  <c r="P16" i="7" s="1"/>
  <c r="P17" i="7" s="1"/>
  <c r="P18" i="7" s="1"/>
  <c r="P19" i="7" s="1"/>
  <c r="P20" i="7" s="1"/>
  <c r="P12" i="7"/>
  <c r="AP11" i="24"/>
  <c r="AQ11" i="24"/>
  <c r="V11" i="22"/>
  <c r="X13" i="4"/>
  <c r="R12" i="25"/>
  <c r="I12" i="23"/>
  <c r="I14" i="5"/>
  <c r="T10" i="22"/>
  <c r="T12" i="4"/>
  <c r="T2" i="10"/>
  <c r="S3" i="10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AO12" i="25"/>
  <c r="R11" i="24"/>
  <c r="S11" i="24"/>
  <c r="J11" i="22"/>
  <c r="J13" i="4"/>
  <c r="AB11" i="24"/>
  <c r="AC11" i="24"/>
  <c r="O11" i="22"/>
  <c r="O13" i="4"/>
  <c r="J11" i="24"/>
  <c r="K11" i="24"/>
  <c r="F11" i="22"/>
  <c r="F13" i="4"/>
  <c r="AG9" i="25"/>
  <c r="Y9" i="23"/>
  <c r="Y11" i="5"/>
  <c r="E11" i="25" l="1"/>
  <c r="D11" i="25"/>
  <c r="C11" i="23"/>
  <c r="C13" i="5"/>
  <c r="O11" i="25"/>
  <c r="N11" i="25"/>
  <c r="G11" i="23"/>
  <c r="G13" i="5"/>
  <c r="E11" i="23"/>
  <c r="E13" i="5"/>
  <c r="T2" i="23"/>
  <c r="U3" i="5"/>
  <c r="T4" i="5"/>
  <c r="AN2" i="25"/>
  <c r="AA3" i="25"/>
  <c r="S5" i="5"/>
  <c r="AL3" i="25"/>
  <c r="S3" i="23"/>
  <c r="AD7" i="25"/>
  <c r="O9" i="5"/>
  <c r="O7" i="23"/>
  <c r="N10" i="5"/>
  <c r="AB8" i="25"/>
  <c r="N8" i="23"/>
  <c r="P6" i="23"/>
  <c r="P8" i="5"/>
  <c r="AF6" i="25"/>
  <c r="M9" i="23"/>
  <c r="M11" i="5"/>
  <c r="Z9" i="25"/>
  <c r="R6" i="5"/>
  <c r="AJ4" i="25"/>
  <c r="R4" i="23"/>
  <c r="Y5" i="25"/>
  <c r="AH5" i="25"/>
  <c r="Q5" i="23"/>
  <c r="Q7" i="5"/>
  <c r="Q3" i="9"/>
  <c r="Q4" i="9" s="1"/>
  <c r="Q5" i="9" s="1"/>
  <c r="Q6" i="9" s="1"/>
  <c r="Q7" i="9" s="1"/>
  <c r="Q8" i="9" s="1"/>
  <c r="Q9" i="9" s="1"/>
  <c r="Q10" i="9" s="1"/>
  <c r="Q11" i="9" s="1"/>
  <c r="R2" i="9"/>
  <c r="W13" i="24"/>
  <c r="V13" i="24"/>
  <c r="L13" i="22"/>
  <c r="L15" i="4"/>
  <c r="X9" i="25"/>
  <c r="L9" i="23"/>
  <c r="L11" i="5"/>
  <c r="I12" i="25"/>
  <c r="G12" i="25"/>
  <c r="F12" i="25"/>
  <c r="S12" i="25"/>
  <c r="D12" i="23"/>
  <c r="H12" i="25"/>
  <c r="D14" i="5"/>
  <c r="AG10" i="25"/>
  <c r="Y10" i="23"/>
  <c r="Y12" i="5"/>
  <c r="AI13" i="25"/>
  <c r="AW12" i="24"/>
  <c r="AV12" i="24"/>
  <c r="Y12" i="22"/>
  <c r="U12" i="24"/>
  <c r="T12" i="24"/>
  <c r="K12" i="22"/>
  <c r="K14" i="4"/>
  <c r="AO13" i="24"/>
  <c r="AM13" i="24"/>
  <c r="AL13" i="24"/>
  <c r="U13" i="22"/>
  <c r="AN13" i="24"/>
  <c r="U15" i="4"/>
  <c r="AX12" i="25"/>
  <c r="X12" i="23"/>
  <c r="X14" i="5"/>
  <c r="R13" i="25"/>
  <c r="I13" i="23"/>
  <c r="I15" i="5"/>
  <c r="R12" i="24"/>
  <c r="S12" i="24"/>
  <c r="J12" i="22"/>
  <c r="J14" i="4"/>
  <c r="Q14" i="25"/>
  <c r="P14" i="25"/>
  <c r="H14" i="23"/>
  <c r="H16" i="5"/>
  <c r="J12" i="24"/>
  <c r="K12" i="24"/>
  <c r="F12" i="22"/>
  <c r="F14" i="4"/>
  <c r="BB12" i="25"/>
  <c r="Z12" i="23"/>
  <c r="Z14" i="5"/>
  <c r="X1" i="25"/>
  <c r="L1" i="23"/>
  <c r="M1" i="5"/>
  <c r="I13" i="24"/>
  <c r="H13" i="24"/>
  <c r="E13" i="22"/>
  <c r="E15" i="4"/>
  <c r="Y2" i="8"/>
  <c r="X3" i="8"/>
  <c r="X4" i="8" s="1"/>
  <c r="X5" i="8" s="1"/>
  <c r="X6" i="8" s="1"/>
  <c r="X7" i="8" s="1"/>
  <c r="X8" i="8" s="1"/>
  <c r="X9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AQ4" i="18"/>
  <c r="AQ5" i="18" s="1"/>
  <c r="AQ6" i="18" s="1"/>
  <c r="AQ7" i="18" s="1"/>
  <c r="AQ8" i="18" s="1"/>
  <c r="AQ9" i="18" s="1"/>
  <c r="AQ10" i="18" s="1"/>
  <c r="AQ11" i="18" s="1"/>
  <c r="AQ12" i="18" s="1"/>
  <c r="AQ13" i="18" s="1"/>
  <c r="AQ14" i="18" s="1"/>
  <c r="AR3" i="18"/>
  <c r="AT11" i="24"/>
  <c r="AU11" i="24"/>
  <c r="X11" i="22"/>
  <c r="Z13" i="4"/>
  <c r="AK13" i="25"/>
  <c r="AO13" i="25"/>
  <c r="AP12" i="24"/>
  <c r="AQ12" i="24"/>
  <c r="V12" i="22"/>
  <c r="X14" i="4"/>
  <c r="M1" i="22"/>
  <c r="X1" i="24"/>
  <c r="N1" i="4"/>
  <c r="W10" i="25"/>
  <c r="V10" i="25"/>
  <c r="K10" i="23"/>
  <c r="K12" i="5"/>
  <c r="M13" i="24"/>
  <c r="L13" i="24"/>
  <c r="G13" i="22"/>
  <c r="G15" i="4"/>
  <c r="AG12" i="24"/>
  <c r="AF12" i="24"/>
  <c r="Q12" i="22"/>
  <c r="Q14" i="4"/>
  <c r="AP4" i="17"/>
  <c r="AP5" i="17" s="1"/>
  <c r="AP6" i="17" s="1"/>
  <c r="AP7" i="17" s="1"/>
  <c r="AP8" i="17" s="1"/>
  <c r="AP9" i="17" s="1"/>
  <c r="AP10" i="17" s="1"/>
  <c r="AP11" i="17" s="1"/>
  <c r="AP12" i="17" s="1"/>
  <c r="AP13" i="17" s="1"/>
  <c r="AP14" i="17" s="1"/>
  <c r="AQ3" i="17"/>
  <c r="F12" i="24"/>
  <c r="G12" i="24"/>
  <c r="D12" i="22"/>
  <c r="D14" i="4"/>
  <c r="T11" i="25"/>
  <c r="U11" i="25"/>
  <c r="J11" i="23"/>
  <c r="J13" i="5"/>
  <c r="AM13" i="25"/>
  <c r="C14" i="24"/>
  <c r="B14" i="24"/>
  <c r="B14" i="22"/>
  <c r="B16" i="4"/>
  <c r="AK12" i="24"/>
  <c r="AJ12" i="24"/>
  <c r="S12" i="22"/>
  <c r="S14" i="4"/>
  <c r="C12" i="25"/>
  <c r="B12" i="25"/>
  <c r="B12" i="23"/>
  <c r="B14" i="5"/>
  <c r="AH12" i="24"/>
  <c r="R12" i="22"/>
  <c r="AI12" i="24"/>
  <c r="R14" i="4"/>
  <c r="AB12" i="24"/>
  <c r="AC12" i="24"/>
  <c r="O12" i="22"/>
  <c r="O14" i="4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U2" i="10"/>
  <c r="AS13" i="24"/>
  <c r="AR13" i="24"/>
  <c r="W13" i="22"/>
  <c r="Y15" i="4"/>
  <c r="AD11" i="24"/>
  <c r="AE11" i="24"/>
  <c r="P11" i="22"/>
  <c r="P13" i="4"/>
  <c r="P11" i="24"/>
  <c r="I11" i="22"/>
  <c r="Q11" i="24"/>
  <c r="I13" i="4"/>
  <c r="Y15" i="24"/>
  <c r="X15" i="24"/>
  <c r="M15" i="22"/>
  <c r="M17" i="4"/>
  <c r="Q12" i="7"/>
  <c r="Q13" i="7"/>
  <c r="Q14" i="7" s="1"/>
  <c r="Q15" i="7" s="1"/>
  <c r="Q16" i="7" s="1"/>
  <c r="Q17" i="7" s="1"/>
  <c r="Q18" i="7" s="1"/>
  <c r="Q19" i="7" s="1"/>
  <c r="Q20" i="7" s="1"/>
  <c r="AA13" i="24"/>
  <c r="Z13" i="24"/>
  <c r="N13" i="22"/>
  <c r="N15" i="4"/>
  <c r="T11" i="22"/>
  <c r="T13" i="4"/>
  <c r="O14" i="24"/>
  <c r="N14" i="24"/>
  <c r="H14" i="22"/>
  <c r="H16" i="4"/>
  <c r="D12" i="24"/>
  <c r="E12" i="24"/>
  <c r="C12" i="22"/>
  <c r="C14" i="4"/>
  <c r="P13" i="9"/>
  <c r="P14" i="9" s="1"/>
  <c r="P15" i="9" s="1"/>
  <c r="P16" i="9" s="1"/>
  <c r="P17" i="9" s="1"/>
  <c r="P18" i="9" s="1"/>
  <c r="P19" i="9" s="1"/>
  <c r="P20" i="9" s="1"/>
  <c r="P12" i="9"/>
  <c r="M12" i="25"/>
  <c r="L12" i="25"/>
  <c r="F12" i="23"/>
  <c r="F14" i="5"/>
  <c r="S2" i="7"/>
  <c r="R3" i="7"/>
  <c r="R4" i="7" s="1"/>
  <c r="R5" i="7" s="1"/>
  <c r="R6" i="7" s="1"/>
  <c r="R7" i="7" s="1"/>
  <c r="R8" i="7" s="1"/>
  <c r="R9" i="7" s="1"/>
  <c r="R10" i="7" s="1"/>
  <c r="R11" i="7" s="1"/>
  <c r="C12" i="23" l="1"/>
  <c r="C14" i="5"/>
  <c r="E12" i="25"/>
  <c r="D12" i="25"/>
  <c r="N12" i="25"/>
  <c r="G12" i="23"/>
  <c r="G14" i="5"/>
  <c r="O12" i="25"/>
  <c r="E12" i="23"/>
  <c r="E14" i="5"/>
  <c r="AB9" i="25"/>
  <c r="N9" i="23"/>
  <c r="N11" i="5"/>
  <c r="O10" i="5"/>
  <c r="O8" i="23"/>
  <c r="AD8" i="25"/>
  <c r="AJ5" i="25"/>
  <c r="R5" i="23"/>
  <c r="R7" i="5"/>
  <c r="Z10" i="25"/>
  <c r="M10" i="23"/>
  <c r="M12" i="5"/>
  <c r="S6" i="5"/>
  <c r="AA4" i="25"/>
  <c r="AL4" i="25"/>
  <c r="S4" i="23"/>
  <c r="P9" i="5"/>
  <c r="AF7" i="25"/>
  <c r="P7" i="23"/>
  <c r="AH6" i="25"/>
  <c r="Y6" i="25"/>
  <c r="Q8" i="5"/>
  <c r="Q6" i="23"/>
  <c r="T3" i="23"/>
  <c r="T5" i="5"/>
  <c r="AN3" i="25"/>
  <c r="AC2" i="25"/>
  <c r="U2" i="23"/>
  <c r="U4" i="5"/>
  <c r="AP2" i="25"/>
  <c r="V3" i="5"/>
  <c r="AT12" i="24"/>
  <c r="AU12" i="24"/>
  <c r="X12" i="22"/>
  <c r="Z14" i="4"/>
  <c r="S13" i="24"/>
  <c r="R13" i="24"/>
  <c r="J13" i="22"/>
  <c r="J15" i="4"/>
  <c r="X10" i="25"/>
  <c r="L10" i="23"/>
  <c r="L12" i="5"/>
  <c r="Z1" i="24"/>
  <c r="N1" i="22"/>
  <c r="O1" i="4"/>
  <c r="E13" i="24"/>
  <c r="D13" i="24"/>
  <c r="C13" i="22"/>
  <c r="C15" i="4"/>
  <c r="T2" i="7"/>
  <c r="S3" i="7"/>
  <c r="S4" i="7" s="1"/>
  <c r="S5" i="7" s="1"/>
  <c r="S6" i="7" s="1"/>
  <c r="S7" i="7" s="1"/>
  <c r="S8" i="7" s="1"/>
  <c r="S9" i="7" s="1"/>
  <c r="S10" i="7" s="1"/>
  <c r="S11" i="7" s="1"/>
  <c r="AA14" i="24"/>
  <c r="Z14" i="24"/>
  <c r="N14" i="22"/>
  <c r="N16" i="4"/>
  <c r="AC13" i="24"/>
  <c r="AB13" i="24"/>
  <c r="O13" i="22"/>
  <c r="O15" i="4"/>
  <c r="AK13" i="24"/>
  <c r="AJ13" i="24"/>
  <c r="S13" i="22"/>
  <c r="S15" i="4"/>
  <c r="G13" i="24"/>
  <c r="F13" i="24"/>
  <c r="D13" i="22"/>
  <c r="D15" i="4"/>
  <c r="I14" i="24"/>
  <c r="H14" i="24"/>
  <c r="E14" i="22"/>
  <c r="E16" i="4"/>
  <c r="W14" i="24"/>
  <c r="V14" i="24"/>
  <c r="L14" i="22"/>
  <c r="L16" i="4"/>
  <c r="T12" i="22"/>
  <c r="T14" i="4"/>
  <c r="AQ13" i="24"/>
  <c r="AP13" i="24"/>
  <c r="V13" i="22"/>
  <c r="X15" i="4"/>
  <c r="K13" i="24"/>
  <c r="F13" i="22"/>
  <c r="J13" i="24"/>
  <c r="F15" i="4"/>
  <c r="R14" i="25"/>
  <c r="I14" i="23"/>
  <c r="I16" i="5"/>
  <c r="V2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AD12" i="24"/>
  <c r="AE12" i="24"/>
  <c r="P12" i="22"/>
  <c r="P14" i="4"/>
  <c r="I13" i="25"/>
  <c r="H13" i="25"/>
  <c r="G13" i="25"/>
  <c r="F13" i="25"/>
  <c r="S13" i="25"/>
  <c r="D13" i="23"/>
  <c r="D15" i="5"/>
  <c r="M14" i="24"/>
  <c r="L14" i="24"/>
  <c r="G14" i="22"/>
  <c r="G16" i="4"/>
  <c r="M13" i="25"/>
  <c r="L13" i="25"/>
  <c r="F13" i="23"/>
  <c r="F15" i="5"/>
  <c r="AI13" i="24"/>
  <c r="AH13" i="24"/>
  <c r="R13" i="22"/>
  <c r="R15" i="4"/>
  <c r="B15" i="24"/>
  <c r="C15" i="24"/>
  <c r="B15" i="22"/>
  <c r="B17" i="4"/>
  <c r="AQ4" i="17"/>
  <c r="AQ5" i="17" s="1"/>
  <c r="AQ6" i="17" s="1"/>
  <c r="AQ7" i="17" s="1"/>
  <c r="AQ8" i="17" s="1"/>
  <c r="AQ9" i="17" s="1"/>
  <c r="AQ10" i="17" s="1"/>
  <c r="AQ11" i="17" s="1"/>
  <c r="AQ12" i="17" s="1"/>
  <c r="AQ13" i="17" s="1"/>
  <c r="AQ14" i="17" s="1"/>
  <c r="AR3" i="17"/>
  <c r="Z1" i="25"/>
  <c r="M1" i="23"/>
  <c r="N1" i="5"/>
  <c r="AX13" i="25"/>
  <c r="X13" i="23"/>
  <c r="X15" i="5"/>
  <c r="U13" i="24"/>
  <c r="T13" i="24"/>
  <c r="K13" i="22"/>
  <c r="K15" i="4"/>
  <c r="AO14" i="25"/>
  <c r="AS3" i="18"/>
  <c r="AR4" i="18"/>
  <c r="AR5" i="18" s="1"/>
  <c r="AR6" i="18" s="1"/>
  <c r="AR7" i="18" s="1"/>
  <c r="AR8" i="18" s="1"/>
  <c r="AR9" i="18" s="1"/>
  <c r="AR10" i="18" s="1"/>
  <c r="AR11" i="18" s="1"/>
  <c r="AR12" i="18" s="1"/>
  <c r="AR13" i="18" s="1"/>
  <c r="AR14" i="18" s="1"/>
  <c r="Q15" i="25"/>
  <c r="P15" i="25"/>
  <c r="H15" i="23"/>
  <c r="H17" i="5"/>
  <c r="AI14" i="25"/>
  <c r="P12" i="24"/>
  <c r="Q12" i="24"/>
  <c r="I12" i="22"/>
  <c r="I14" i="4"/>
  <c r="O15" i="24"/>
  <c r="N15" i="24"/>
  <c r="H15" i="22"/>
  <c r="H17" i="4"/>
  <c r="Y16" i="24"/>
  <c r="X16" i="24"/>
  <c r="M16" i="22"/>
  <c r="M18" i="4"/>
  <c r="M19" i="4" s="1"/>
  <c r="AS14" i="24"/>
  <c r="AR14" i="24"/>
  <c r="W14" i="22"/>
  <c r="Y16" i="4"/>
  <c r="AM14" i="25"/>
  <c r="AG13" i="24"/>
  <c r="AF13" i="24"/>
  <c r="Q13" i="22"/>
  <c r="Q15" i="4"/>
  <c r="W11" i="25"/>
  <c r="V11" i="25"/>
  <c r="K11" i="23"/>
  <c r="K13" i="5"/>
  <c r="AK14" i="25"/>
  <c r="BB13" i="25"/>
  <c r="Z13" i="23"/>
  <c r="Z15" i="5"/>
  <c r="AO14" i="24"/>
  <c r="AM14" i="24"/>
  <c r="AL14" i="24"/>
  <c r="AN14" i="24"/>
  <c r="U14" i="22"/>
  <c r="U16" i="4"/>
  <c r="AG11" i="25"/>
  <c r="Y11" i="23"/>
  <c r="Y13" i="5"/>
  <c r="R3" i="9"/>
  <c r="R4" i="9" s="1"/>
  <c r="R5" i="9" s="1"/>
  <c r="R6" i="9" s="1"/>
  <c r="R7" i="9" s="1"/>
  <c r="R8" i="9" s="1"/>
  <c r="R9" i="9" s="1"/>
  <c r="R10" i="9" s="1"/>
  <c r="R11" i="9" s="1"/>
  <c r="S2" i="9"/>
  <c r="R13" i="7"/>
  <c r="R14" i="7" s="1"/>
  <c r="R15" i="7" s="1"/>
  <c r="R16" i="7" s="1"/>
  <c r="R17" i="7" s="1"/>
  <c r="R18" i="7" s="1"/>
  <c r="R19" i="7" s="1"/>
  <c r="R20" i="7" s="1"/>
  <c r="R12" i="7"/>
  <c r="C13" i="25"/>
  <c r="B13" i="25"/>
  <c r="B13" i="23"/>
  <c r="B15" i="5"/>
  <c r="U12" i="25"/>
  <c r="T12" i="25"/>
  <c r="J12" i="23"/>
  <c r="J14" i="5"/>
  <c r="Y3" i="8"/>
  <c r="Y4" i="8" s="1"/>
  <c r="Y5" i="8" s="1"/>
  <c r="Y6" i="8" s="1"/>
  <c r="Y7" i="8" s="1"/>
  <c r="Y8" i="8" s="1"/>
  <c r="Y9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Z2" i="8"/>
  <c r="AW13" i="24"/>
  <c r="AV13" i="24"/>
  <c r="Y13" i="22"/>
  <c r="Q13" i="9"/>
  <c r="Q14" i="9" s="1"/>
  <c r="Q15" i="9" s="1"/>
  <c r="Q16" i="9" s="1"/>
  <c r="Q17" i="9" s="1"/>
  <c r="Q18" i="9" s="1"/>
  <c r="Q19" i="9" s="1"/>
  <c r="Q20" i="9" s="1"/>
  <c r="Q12" i="9"/>
  <c r="C15" i="5" l="1"/>
  <c r="E13" i="25"/>
  <c r="D13" i="25"/>
  <c r="C13" i="23"/>
  <c r="G15" i="5"/>
  <c r="O13" i="25"/>
  <c r="N13" i="25"/>
  <c r="G13" i="23"/>
  <c r="E15" i="5"/>
  <c r="E13" i="23"/>
  <c r="R8" i="5"/>
  <c r="R6" i="23"/>
  <c r="AJ6" i="25"/>
  <c r="Z11" i="25"/>
  <c r="M11" i="23"/>
  <c r="M13" i="5"/>
  <c r="Q9" i="5"/>
  <c r="Y7" i="25"/>
  <c r="AH7" i="25"/>
  <c r="Q7" i="23"/>
  <c r="V4" i="5"/>
  <c r="W3" i="5"/>
  <c r="V2" i="23"/>
  <c r="AP3" i="25"/>
  <c r="U5" i="5"/>
  <c r="U3" i="23"/>
  <c r="AC3" i="25"/>
  <c r="AF8" i="25"/>
  <c r="P8" i="23"/>
  <c r="P10" i="5"/>
  <c r="AD9" i="25"/>
  <c r="O9" i="23"/>
  <c r="O11" i="5"/>
  <c r="N12" i="5"/>
  <c r="N10" i="23"/>
  <c r="AB10" i="25"/>
  <c r="AN4" i="25"/>
  <c r="T6" i="5"/>
  <c r="T4" i="23"/>
  <c r="S5" i="23"/>
  <c r="S7" i="5"/>
  <c r="AA5" i="25"/>
  <c r="AL5" i="25"/>
  <c r="AS4" i="18"/>
  <c r="AS5" i="18" s="1"/>
  <c r="AS6" i="18" s="1"/>
  <c r="AS7" i="18" s="1"/>
  <c r="AS8" i="18" s="1"/>
  <c r="AS9" i="18" s="1"/>
  <c r="AS10" i="18" s="1"/>
  <c r="AS11" i="18" s="1"/>
  <c r="AS12" i="18" s="1"/>
  <c r="AS13" i="18" s="1"/>
  <c r="AS14" i="18" s="1"/>
  <c r="AT3" i="18"/>
  <c r="I14" i="25"/>
  <c r="H14" i="25"/>
  <c r="G14" i="25"/>
  <c r="F14" i="25"/>
  <c r="S14" i="25"/>
  <c r="D14" i="23"/>
  <c r="D16" i="5"/>
  <c r="W15" i="24"/>
  <c r="V15" i="24"/>
  <c r="L15" i="22"/>
  <c r="L17" i="4"/>
  <c r="S14" i="24"/>
  <c r="R14" i="24"/>
  <c r="J14" i="22"/>
  <c r="J16" i="4"/>
  <c r="L14" i="25"/>
  <c r="M14" i="25"/>
  <c r="F14" i="23"/>
  <c r="F16" i="5"/>
  <c r="AA15" i="24"/>
  <c r="Z15" i="24"/>
  <c r="N15" i="22"/>
  <c r="N17" i="4"/>
  <c r="W12" i="25"/>
  <c r="V12" i="25"/>
  <c r="K12" i="23"/>
  <c r="K14" i="5"/>
  <c r="AM15" i="24"/>
  <c r="AO15" i="24"/>
  <c r="AN15" i="24"/>
  <c r="AL15" i="24"/>
  <c r="U15" i="22"/>
  <c r="U17" i="4"/>
  <c r="AR4" i="17"/>
  <c r="AR5" i="17" s="1"/>
  <c r="AR6" i="17" s="1"/>
  <c r="AR7" i="17" s="1"/>
  <c r="AR8" i="17" s="1"/>
  <c r="AR9" i="17" s="1"/>
  <c r="AR10" i="17" s="1"/>
  <c r="AR11" i="17" s="1"/>
  <c r="AR12" i="17" s="1"/>
  <c r="AR13" i="17" s="1"/>
  <c r="AR14" i="17" s="1"/>
  <c r="AS3" i="17"/>
  <c r="V3" i="10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W2" i="10"/>
  <c r="AB1" i="25"/>
  <c r="N1" i="23"/>
  <c r="O1" i="5"/>
  <c r="C14" i="25"/>
  <c r="B14" i="25"/>
  <c r="B14" i="23"/>
  <c r="B16" i="5"/>
  <c r="AI15" i="25"/>
  <c r="AK14" i="24"/>
  <c r="AJ14" i="24"/>
  <c r="S14" i="22"/>
  <c r="S16" i="4"/>
  <c r="S12" i="7"/>
  <c r="S13" i="7"/>
  <c r="S14" i="7" s="1"/>
  <c r="S15" i="7" s="1"/>
  <c r="S16" i="7" s="1"/>
  <c r="S17" i="7" s="1"/>
  <c r="S18" i="7" s="1"/>
  <c r="S19" i="7" s="1"/>
  <c r="S20" i="7" s="1"/>
  <c r="AS15" i="24"/>
  <c r="AR15" i="24"/>
  <c r="W15" i="22"/>
  <c r="Y17" i="4"/>
  <c r="AW14" i="24"/>
  <c r="AV14" i="24"/>
  <c r="Y14" i="22"/>
  <c r="AE13" i="24"/>
  <c r="AD13" i="24"/>
  <c r="P13" i="22"/>
  <c r="P15" i="4"/>
  <c r="C16" i="24"/>
  <c r="B16" i="24"/>
  <c r="B16" i="22"/>
  <c r="B18" i="4"/>
  <c r="AA2" i="8"/>
  <c r="Z3" i="8"/>
  <c r="Z4" i="8" s="1"/>
  <c r="Z5" i="8" s="1"/>
  <c r="Z6" i="8" s="1"/>
  <c r="Z7" i="8" s="1"/>
  <c r="Z8" i="8" s="1"/>
  <c r="Z9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AG14" i="24"/>
  <c r="AF14" i="24"/>
  <c r="Q14" i="22"/>
  <c r="Q16" i="4"/>
  <c r="Q16" i="25"/>
  <c r="P16" i="25"/>
  <c r="H16" i="23"/>
  <c r="H18" i="5"/>
  <c r="AQ14" i="24"/>
  <c r="AP14" i="24"/>
  <c r="V14" i="22"/>
  <c r="X16" i="4"/>
  <c r="H15" i="24"/>
  <c r="E15" i="22"/>
  <c r="I15" i="24"/>
  <c r="E17" i="4"/>
  <c r="T3" i="7"/>
  <c r="T4" i="7" s="1"/>
  <c r="T5" i="7" s="1"/>
  <c r="T6" i="7" s="1"/>
  <c r="T7" i="7" s="1"/>
  <c r="T8" i="7" s="1"/>
  <c r="T9" i="7" s="1"/>
  <c r="T10" i="7" s="1"/>
  <c r="T11" i="7" s="1"/>
  <c r="U2" i="7"/>
  <c r="AB1" i="24"/>
  <c r="O1" i="22"/>
  <c r="P1" i="4"/>
  <c r="Q13" i="24"/>
  <c r="I13" i="22"/>
  <c r="P13" i="24"/>
  <c r="I15" i="4"/>
  <c r="R15" i="25"/>
  <c r="I15" i="23"/>
  <c r="I17" i="5"/>
  <c r="E14" i="24"/>
  <c r="D14" i="24"/>
  <c r="C14" i="22"/>
  <c r="C16" i="4"/>
  <c r="AU13" i="24"/>
  <c r="AT13" i="24"/>
  <c r="X13" i="22"/>
  <c r="Z15" i="4"/>
  <c r="AO15" i="25"/>
  <c r="U13" i="25"/>
  <c r="T13" i="25"/>
  <c r="J13" i="23"/>
  <c r="J15" i="5"/>
  <c r="O16" i="24"/>
  <c r="N16" i="24"/>
  <c r="H16" i="22"/>
  <c r="H18" i="4"/>
  <c r="H19" i="4" s="1"/>
  <c r="M15" i="24"/>
  <c r="L15" i="24"/>
  <c r="G15" i="22"/>
  <c r="G17" i="4"/>
  <c r="AK15" i="25"/>
  <c r="Y17" i="24"/>
  <c r="M17" i="22"/>
  <c r="X17" i="24"/>
  <c r="BB14" i="25"/>
  <c r="Z14" i="23"/>
  <c r="Z16" i="5"/>
  <c r="AX14" i="25"/>
  <c r="X14" i="23"/>
  <c r="X16" i="5"/>
  <c r="AI14" i="24"/>
  <c r="R14" i="22"/>
  <c r="AH14" i="24"/>
  <c r="R16" i="4"/>
  <c r="AC14" i="24"/>
  <c r="O14" i="22"/>
  <c r="AB14" i="24"/>
  <c r="O16" i="4"/>
  <c r="X11" i="25"/>
  <c r="L11" i="23"/>
  <c r="L13" i="5"/>
  <c r="R13" i="9"/>
  <c r="R14" i="9" s="1"/>
  <c r="R15" i="9" s="1"/>
  <c r="R16" i="9" s="1"/>
  <c r="R17" i="9" s="1"/>
  <c r="R18" i="9" s="1"/>
  <c r="R19" i="9" s="1"/>
  <c r="R20" i="9" s="1"/>
  <c r="R12" i="9"/>
  <c r="AG12" i="25"/>
  <c r="Y12" i="23"/>
  <c r="Y14" i="5"/>
  <c r="U14" i="24"/>
  <c r="T14" i="24"/>
  <c r="K14" i="22"/>
  <c r="K16" i="4"/>
  <c r="S3" i="9"/>
  <c r="S4" i="9" s="1"/>
  <c r="S5" i="9" s="1"/>
  <c r="S6" i="9" s="1"/>
  <c r="S7" i="9" s="1"/>
  <c r="S8" i="9" s="1"/>
  <c r="S9" i="9" s="1"/>
  <c r="S10" i="9" s="1"/>
  <c r="S11" i="9" s="1"/>
  <c r="T2" i="9"/>
  <c r="AM15" i="25"/>
  <c r="K14" i="24"/>
  <c r="F14" i="22"/>
  <c r="J14" i="24"/>
  <c r="F16" i="4"/>
  <c r="T13" i="22"/>
  <c r="T15" i="4"/>
  <c r="G14" i="24"/>
  <c r="F14" i="24"/>
  <c r="D14" i="22"/>
  <c r="D16" i="4"/>
  <c r="C14" i="23" l="1"/>
  <c r="E14" i="25"/>
  <c r="D14" i="25"/>
  <c r="C16" i="5"/>
  <c r="O14" i="25"/>
  <c r="N14" i="25"/>
  <c r="G14" i="23"/>
  <c r="G16" i="5"/>
  <c r="AT4" i="18"/>
  <c r="AT5" i="18" s="1"/>
  <c r="AT6" i="18" s="1"/>
  <c r="AT7" i="18" s="1"/>
  <c r="AT8" i="18" s="1"/>
  <c r="AT9" i="18" s="1"/>
  <c r="AT10" i="18" s="1"/>
  <c r="AT11" i="18" s="1"/>
  <c r="AT12" i="18" s="1"/>
  <c r="AT13" i="18" s="1"/>
  <c r="AT14" i="18" s="1"/>
  <c r="AU3" i="18"/>
  <c r="E16" i="5"/>
  <c r="E14" i="23"/>
  <c r="V5" i="5"/>
  <c r="V3" i="23"/>
  <c r="W2" i="23"/>
  <c r="W4" i="5"/>
  <c r="AE2" i="25"/>
  <c r="AV2" i="25"/>
  <c r="P9" i="23"/>
  <c r="AF9" i="25"/>
  <c r="P11" i="5"/>
  <c r="N13" i="5"/>
  <c r="N11" i="23"/>
  <c r="AB11" i="25"/>
  <c r="S6" i="23"/>
  <c r="AA6" i="25"/>
  <c r="AL6" i="25"/>
  <c r="S8" i="5"/>
  <c r="Q10" i="5"/>
  <c r="Y8" i="25"/>
  <c r="AH8" i="25"/>
  <c r="Q8" i="23"/>
  <c r="Z12" i="25"/>
  <c r="M14" i="5"/>
  <c r="M12" i="23"/>
  <c r="O12" i="5"/>
  <c r="AD10" i="25"/>
  <c r="O10" i="23"/>
  <c r="AN5" i="25"/>
  <c r="T7" i="5"/>
  <c r="T5" i="23"/>
  <c r="U6" i="5"/>
  <c r="AC4" i="25"/>
  <c r="U4" i="23"/>
  <c r="AP4" i="25"/>
  <c r="R7" i="23"/>
  <c r="AJ7" i="25"/>
  <c r="R9" i="5"/>
  <c r="AQ15" i="24"/>
  <c r="AP15" i="24"/>
  <c r="V15" i="22"/>
  <c r="X17" i="4"/>
  <c r="AG15" i="24"/>
  <c r="AF15" i="24"/>
  <c r="Q15" i="22"/>
  <c r="Q17" i="4"/>
  <c r="AK15" i="24"/>
  <c r="AJ15" i="24"/>
  <c r="S15" i="22"/>
  <c r="S17" i="4"/>
  <c r="AW15" i="24"/>
  <c r="Y15" i="22"/>
  <c r="AV15" i="24"/>
  <c r="U14" i="25"/>
  <c r="T14" i="25"/>
  <c r="J14" i="23"/>
  <c r="J16" i="5"/>
  <c r="AD1" i="24"/>
  <c r="P1" i="22"/>
  <c r="Q1" i="4"/>
  <c r="AI16" i="25"/>
  <c r="W3" i="10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X2" i="10"/>
  <c r="AA16" i="24"/>
  <c r="Z16" i="24"/>
  <c r="N16" i="22"/>
  <c r="N18" i="4"/>
  <c r="N19" i="4" s="1"/>
  <c r="S15" i="24"/>
  <c r="R15" i="24"/>
  <c r="J15" i="22"/>
  <c r="J17" i="4"/>
  <c r="W13" i="25"/>
  <c r="V13" i="25"/>
  <c r="K13" i="23"/>
  <c r="K15" i="5"/>
  <c r="T14" i="22"/>
  <c r="T16" i="4"/>
  <c r="AK16" i="25"/>
  <c r="R16" i="25"/>
  <c r="I16" i="23"/>
  <c r="I18" i="5"/>
  <c r="AA3" i="8"/>
  <c r="AA4" i="8" s="1"/>
  <c r="AA5" i="8" s="1"/>
  <c r="AA6" i="8" s="1"/>
  <c r="AA7" i="8" s="1"/>
  <c r="AA8" i="8" s="1"/>
  <c r="AA9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B2" i="8"/>
  <c r="C15" i="25"/>
  <c r="B15" i="25"/>
  <c r="B15" i="23"/>
  <c r="B17" i="5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T3" i="17"/>
  <c r="AT4" i="17" s="1"/>
  <c r="AT5" i="17" s="1"/>
  <c r="AT6" i="17" s="1"/>
  <c r="AT7" i="17" s="1"/>
  <c r="AT8" i="17" s="1"/>
  <c r="AT9" i="17" s="1"/>
  <c r="AT10" i="17" s="1"/>
  <c r="AT11" i="17" s="1"/>
  <c r="AT12" i="17" s="1"/>
  <c r="AT13" i="17" s="1"/>
  <c r="AT14" i="17" s="1"/>
  <c r="B17" i="24"/>
  <c r="C17" i="24"/>
  <c r="B17" i="22"/>
  <c r="B19" i="4"/>
  <c r="G15" i="24"/>
  <c r="F15" i="24"/>
  <c r="D15" i="22"/>
  <c r="D17" i="4"/>
  <c r="AS16" i="24"/>
  <c r="AR16" i="24"/>
  <c r="W16" i="22"/>
  <c r="Y18" i="4"/>
  <c r="Y19" i="4" s="1"/>
  <c r="AM16" i="25"/>
  <c r="L16" i="24"/>
  <c r="M16" i="24"/>
  <c r="G16" i="22"/>
  <c r="G18" i="4"/>
  <c r="G19" i="4" s="1"/>
  <c r="AO16" i="25"/>
  <c r="T12" i="7"/>
  <c r="T13" i="7"/>
  <c r="T14" i="7" s="1"/>
  <c r="T15" i="7" s="1"/>
  <c r="T16" i="7" s="1"/>
  <c r="T17" i="7" s="1"/>
  <c r="T18" i="7" s="1"/>
  <c r="T19" i="7" s="1"/>
  <c r="T20" i="7" s="1"/>
  <c r="AM16" i="24"/>
  <c r="AO16" i="24"/>
  <c r="AL16" i="24"/>
  <c r="U16" i="22"/>
  <c r="AN16" i="24"/>
  <c r="U18" i="4"/>
  <c r="U19" i="4" s="1"/>
  <c r="L15" i="25"/>
  <c r="M15" i="25"/>
  <c r="F15" i="23"/>
  <c r="F17" i="5"/>
  <c r="W16" i="24"/>
  <c r="V16" i="24"/>
  <c r="L16" i="22"/>
  <c r="L18" i="4"/>
  <c r="L19" i="4" s="1"/>
  <c r="AG13" i="25"/>
  <c r="Y13" i="23"/>
  <c r="Y15" i="5"/>
  <c r="V2" i="7"/>
  <c r="U3" i="7"/>
  <c r="U4" i="7" s="1"/>
  <c r="U5" i="7" s="1"/>
  <c r="U6" i="7" s="1"/>
  <c r="U7" i="7" s="1"/>
  <c r="U8" i="7" s="1"/>
  <c r="U9" i="7" s="1"/>
  <c r="U10" i="7" s="1"/>
  <c r="U11" i="7" s="1"/>
  <c r="K15" i="24"/>
  <c r="J15" i="24"/>
  <c r="F15" i="22"/>
  <c r="F17" i="4"/>
  <c r="AX15" i="25"/>
  <c r="X15" i="23"/>
  <c r="X17" i="5"/>
  <c r="X12" i="25"/>
  <c r="L12" i="23"/>
  <c r="L14" i="5"/>
  <c r="H16" i="24"/>
  <c r="I16" i="24"/>
  <c r="E16" i="22"/>
  <c r="E18" i="4"/>
  <c r="E19" i="4" s="1"/>
  <c r="Q17" i="25"/>
  <c r="P17" i="25"/>
  <c r="H17" i="23"/>
  <c r="H19" i="5"/>
  <c r="T3" i="9"/>
  <c r="T4" i="9" s="1"/>
  <c r="T5" i="9" s="1"/>
  <c r="T6" i="9" s="1"/>
  <c r="T7" i="9" s="1"/>
  <c r="T8" i="9" s="1"/>
  <c r="T9" i="9" s="1"/>
  <c r="T10" i="9" s="1"/>
  <c r="T11" i="9" s="1"/>
  <c r="U2" i="9"/>
  <c r="AU14" i="24"/>
  <c r="AT14" i="24"/>
  <c r="X14" i="22"/>
  <c r="Z16" i="4"/>
  <c r="AD1" i="25"/>
  <c r="O1" i="23"/>
  <c r="P1" i="5"/>
  <c r="D15" i="24"/>
  <c r="E15" i="24"/>
  <c r="C15" i="22"/>
  <c r="C17" i="4"/>
  <c r="AE14" i="24"/>
  <c r="AD14" i="24"/>
  <c r="P14" i="22"/>
  <c r="P16" i="4"/>
  <c r="Y18" i="24"/>
  <c r="X18" i="24"/>
  <c r="M18" i="22"/>
  <c r="M20" i="4"/>
  <c r="AH15" i="24"/>
  <c r="AI15" i="24"/>
  <c r="R15" i="22"/>
  <c r="R17" i="4"/>
  <c r="S13" i="9"/>
  <c r="S14" i="9" s="1"/>
  <c r="S15" i="9" s="1"/>
  <c r="S16" i="9" s="1"/>
  <c r="S17" i="9" s="1"/>
  <c r="S18" i="9" s="1"/>
  <c r="S19" i="9" s="1"/>
  <c r="S20" i="9" s="1"/>
  <c r="S12" i="9"/>
  <c r="BB15" i="25"/>
  <c r="Z15" i="23"/>
  <c r="Z17" i="5"/>
  <c r="U15" i="24"/>
  <c r="T15" i="24"/>
  <c r="K15" i="22"/>
  <c r="K17" i="4"/>
  <c r="AB15" i="24"/>
  <c r="O15" i="22"/>
  <c r="AC15" i="24"/>
  <c r="O17" i="4"/>
  <c r="N17" i="24"/>
  <c r="O17" i="24"/>
  <c r="H17" i="22"/>
  <c r="Q14" i="24"/>
  <c r="P14" i="24"/>
  <c r="I14" i="22"/>
  <c r="I16" i="4"/>
  <c r="I15" i="25"/>
  <c r="H15" i="25"/>
  <c r="G15" i="25"/>
  <c r="F15" i="25"/>
  <c r="S15" i="25"/>
  <c r="D15" i="23"/>
  <c r="D17" i="5"/>
  <c r="C17" i="5" l="1"/>
  <c r="C15" i="23"/>
  <c r="E15" i="25"/>
  <c r="D15" i="25"/>
  <c r="O15" i="25"/>
  <c r="N15" i="25"/>
  <c r="G15" i="23"/>
  <c r="G17" i="5"/>
  <c r="AV3" i="18"/>
  <c r="AU4" i="18"/>
  <c r="AU5" i="18" s="1"/>
  <c r="AU6" i="18" s="1"/>
  <c r="AU7" i="18" s="1"/>
  <c r="AU8" i="18" s="1"/>
  <c r="AU9" i="18" s="1"/>
  <c r="AU10" i="18" s="1"/>
  <c r="AU11" i="18" s="1"/>
  <c r="AU12" i="18" s="1"/>
  <c r="AU13" i="18" s="1"/>
  <c r="AU14" i="18" s="1"/>
  <c r="E17" i="5"/>
  <c r="E15" i="23"/>
  <c r="AD11" i="25"/>
  <c r="O11" i="23"/>
  <c r="O13" i="5"/>
  <c r="N14" i="5"/>
  <c r="AB12" i="25"/>
  <c r="N12" i="23"/>
  <c r="P10" i="23"/>
  <c r="AF10" i="25"/>
  <c r="P12" i="5"/>
  <c r="U7" i="5"/>
  <c r="AC5" i="25"/>
  <c r="U5" i="23"/>
  <c r="AP5" i="25"/>
  <c r="R10" i="5"/>
  <c r="R8" i="23"/>
  <c r="AJ8" i="25"/>
  <c r="AH9" i="25"/>
  <c r="Q11" i="5"/>
  <c r="Y9" i="25"/>
  <c r="Q9" i="23"/>
  <c r="AN6" i="25"/>
  <c r="T6" i="23"/>
  <c r="T8" i="5"/>
  <c r="AA7" i="25"/>
  <c r="S9" i="5"/>
  <c r="S7" i="23"/>
  <c r="AL7" i="25"/>
  <c r="W5" i="5"/>
  <c r="AE3" i="25"/>
  <c r="AV3" i="25"/>
  <c r="W3" i="23"/>
  <c r="Z13" i="25"/>
  <c r="M13" i="23"/>
  <c r="M15" i="5"/>
  <c r="AT4" i="25"/>
  <c r="V6" i="5"/>
  <c r="V4" i="23"/>
  <c r="W14" i="25"/>
  <c r="V14" i="25"/>
  <c r="K14" i="23"/>
  <c r="K16" i="5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Y2" i="10"/>
  <c r="AK16" i="24"/>
  <c r="AJ16" i="24"/>
  <c r="S16" i="22"/>
  <c r="S18" i="4"/>
  <c r="S19" i="4" s="1"/>
  <c r="AI17" i="25"/>
  <c r="T15" i="22"/>
  <c r="T17" i="4"/>
  <c r="U12" i="7"/>
  <c r="U13" i="7"/>
  <c r="U14" i="7" s="1"/>
  <c r="U15" i="7" s="1"/>
  <c r="U16" i="7" s="1"/>
  <c r="U17" i="7" s="1"/>
  <c r="U18" i="7" s="1"/>
  <c r="U19" i="7" s="1"/>
  <c r="U20" i="7" s="1"/>
  <c r="V3" i="7"/>
  <c r="V4" i="7" s="1"/>
  <c r="V5" i="7" s="1"/>
  <c r="V6" i="7" s="1"/>
  <c r="V7" i="7" s="1"/>
  <c r="V8" i="7" s="1"/>
  <c r="V9" i="7" s="1"/>
  <c r="V10" i="7" s="1"/>
  <c r="V11" i="7" s="1"/>
  <c r="W2" i="7"/>
  <c r="AU15" i="24"/>
  <c r="AT15" i="24"/>
  <c r="X15" i="22"/>
  <c r="Z17" i="4"/>
  <c r="X13" i="25"/>
  <c r="L13" i="23"/>
  <c r="L15" i="5"/>
  <c r="AG14" i="25"/>
  <c r="Y14" i="23"/>
  <c r="Y16" i="5"/>
  <c r="M17" i="24"/>
  <c r="L17" i="24"/>
  <c r="G17" i="22"/>
  <c r="C16" i="25"/>
  <c r="B16" i="25"/>
  <c r="B16" i="23"/>
  <c r="B18" i="5"/>
  <c r="S16" i="24"/>
  <c r="R16" i="24"/>
  <c r="J16" i="22"/>
  <c r="J18" i="4"/>
  <c r="J19" i="4" s="1"/>
  <c r="AF1" i="24"/>
  <c r="Q1" i="22"/>
  <c r="R1" i="4"/>
  <c r="AF16" i="24"/>
  <c r="AG16" i="24"/>
  <c r="Q16" i="22"/>
  <c r="Q18" i="4"/>
  <c r="Q19" i="4" s="1"/>
  <c r="AO17" i="25"/>
  <c r="AD15" i="24"/>
  <c r="AE15" i="24"/>
  <c r="P15" i="22"/>
  <c r="P17" i="4"/>
  <c r="Q18" i="25"/>
  <c r="P18" i="25"/>
  <c r="H18" i="23"/>
  <c r="H20" i="5"/>
  <c r="BB16" i="25"/>
  <c r="Z16" i="23"/>
  <c r="Z18" i="5"/>
  <c r="AH16" i="24"/>
  <c r="AI16" i="24"/>
  <c r="R16" i="22"/>
  <c r="R18" i="4"/>
  <c r="R19" i="4" s="1"/>
  <c r="AX16" i="25"/>
  <c r="X16" i="23"/>
  <c r="X18" i="5"/>
  <c r="W17" i="24"/>
  <c r="V17" i="24"/>
  <c r="L17" i="22"/>
  <c r="U15" i="25"/>
  <c r="T15" i="25"/>
  <c r="J15" i="23"/>
  <c r="J17" i="5"/>
  <c r="F16" i="24"/>
  <c r="D16" i="22"/>
  <c r="G16" i="24"/>
  <c r="D18" i="4"/>
  <c r="I16" i="25"/>
  <c r="H16" i="25"/>
  <c r="G16" i="25"/>
  <c r="F16" i="25"/>
  <c r="S16" i="25"/>
  <c r="D16" i="23"/>
  <c r="D18" i="5"/>
  <c r="U3" i="9"/>
  <c r="U4" i="9" s="1"/>
  <c r="U5" i="9" s="1"/>
  <c r="U6" i="9" s="1"/>
  <c r="U7" i="9" s="1"/>
  <c r="U8" i="9" s="1"/>
  <c r="U9" i="9" s="1"/>
  <c r="U10" i="9" s="1"/>
  <c r="U11" i="9" s="1"/>
  <c r="V2" i="9"/>
  <c r="AM17" i="25"/>
  <c r="AC2" i="8"/>
  <c r="AB3" i="8"/>
  <c r="AB4" i="8" s="1"/>
  <c r="AB5" i="8" s="1"/>
  <c r="AB6" i="8" s="1"/>
  <c r="AB7" i="8" s="1"/>
  <c r="AB8" i="8" s="1"/>
  <c r="AB9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Z17" i="24"/>
  <c r="AA17" i="24"/>
  <c r="N17" i="22"/>
  <c r="AQ16" i="24"/>
  <c r="AP16" i="24"/>
  <c r="V16" i="22"/>
  <c r="X18" i="4"/>
  <c r="X19" i="4" s="1"/>
  <c r="AC16" i="24"/>
  <c r="AB16" i="24"/>
  <c r="O16" i="22"/>
  <c r="O18" i="4"/>
  <c r="O19" i="4" s="1"/>
  <c r="Q15" i="24"/>
  <c r="P15" i="24"/>
  <c r="I15" i="22"/>
  <c r="I17" i="4"/>
  <c r="AF1" i="25"/>
  <c r="P1" i="23"/>
  <c r="Q1" i="5"/>
  <c r="AK17" i="25"/>
  <c r="T13" i="9"/>
  <c r="T14" i="9" s="1"/>
  <c r="T15" i="9" s="1"/>
  <c r="T16" i="9" s="1"/>
  <c r="T17" i="9" s="1"/>
  <c r="T18" i="9" s="1"/>
  <c r="T19" i="9" s="1"/>
  <c r="T20" i="9" s="1"/>
  <c r="T12" i="9"/>
  <c r="I17" i="24"/>
  <c r="H17" i="24"/>
  <c r="E17" i="22"/>
  <c r="O18" i="24"/>
  <c r="N18" i="24"/>
  <c r="H18" i="22"/>
  <c r="H20" i="4"/>
  <c r="K16" i="24"/>
  <c r="J16" i="24"/>
  <c r="F16" i="22"/>
  <c r="F18" i="4"/>
  <c r="F19" i="4" s="1"/>
  <c r="AS17" i="24"/>
  <c r="AR17" i="24"/>
  <c r="W17" i="22"/>
  <c r="B18" i="24"/>
  <c r="C18" i="24"/>
  <c r="B18" i="22"/>
  <c r="B20" i="4"/>
  <c r="R17" i="25"/>
  <c r="I17" i="23"/>
  <c r="I19" i="5"/>
  <c r="AL17" i="24"/>
  <c r="AO17" i="24"/>
  <c r="AM17" i="24"/>
  <c r="AN17" i="24"/>
  <c r="U17" i="22"/>
  <c r="U16" i="24"/>
  <c r="T16" i="24"/>
  <c r="K16" i="22"/>
  <c r="K18" i="4"/>
  <c r="K19" i="4" s="1"/>
  <c r="E16" i="24"/>
  <c r="D16" i="24"/>
  <c r="C16" i="22"/>
  <c r="C18" i="4"/>
  <c r="X19" i="24"/>
  <c r="Y19" i="24"/>
  <c r="M19" i="22"/>
  <c r="M16" i="25"/>
  <c r="L16" i="25"/>
  <c r="F16" i="23"/>
  <c r="F18" i="5"/>
  <c r="AW16" i="24"/>
  <c r="AV16" i="24"/>
  <c r="Y16" i="22"/>
  <c r="C18" i="5" l="1"/>
  <c r="E16" i="25"/>
  <c r="D16" i="25"/>
  <c r="C16" i="23"/>
  <c r="G16" i="23"/>
  <c r="G18" i="5"/>
  <c r="N16" i="25"/>
  <c r="O16" i="25"/>
  <c r="AW3" i="18"/>
  <c r="AV4" i="18"/>
  <c r="AV5" i="18" s="1"/>
  <c r="AV6" i="18" s="1"/>
  <c r="AV7" i="18" s="1"/>
  <c r="AV8" i="18" s="1"/>
  <c r="AV9" i="18" s="1"/>
  <c r="AV10" i="18" s="1"/>
  <c r="AV11" i="18" s="1"/>
  <c r="AV12" i="18" s="1"/>
  <c r="AV13" i="18" s="1"/>
  <c r="AV14" i="18" s="1"/>
  <c r="E16" i="23"/>
  <c r="E18" i="5"/>
  <c r="AP6" i="25"/>
  <c r="U8" i="5"/>
  <c r="U6" i="23"/>
  <c r="AC6" i="25"/>
  <c r="T7" i="23"/>
  <c r="T9" i="5"/>
  <c r="AN7" i="25"/>
  <c r="AF11" i="25"/>
  <c r="P11" i="23"/>
  <c r="P13" i="5"/>
  <c r="Z14" i="25"/>
  <c r="M14" i="23"/>
  <c r="M16" i="5"/>
  <c r="V5" i="23"/>
  <c r="V7" i="5"/>
  <c r="AT5" i="25"/>
  <c r="Y10" i="25"/>
  <c r="Q10" i="23"/>
  <c r="AH10" i="25"/>
  <c r="Q12" i="5"/>
  <c r="N15" i="5"/>
  <c r="AB13" i="25"/>
  <c r="N13" i="23"/>
  <c r="O12" i="23"/>
  <c r="AD12" i="25"/>
  <c r="O14" i="5"/>
  <c r="R9" i="23"/>
  <c r="AJ9" i="25"/>
  <c r="R11" i="5"/>
  <c r="W6" i="5"/>
  <c r="AV4" i="25"/>
  <c r="W4" i="23"/>
  <c r="AE4" i="25"/>
  <c r="S10" i="5"/>
  <c r="AA8" i="25"/>
  <c r="S8" i="23"/>
  <c r="AL8" i="25"/>
  <c r="W18" i="24"/>
  <c r="L18" i="22"/>
  <c r="V18" i="24"/>
  <c r="L20" i="4"/>
  <c r="Q19" i="25"/>
  <c r="P19" i="25"/>
  <c r="H19" i="23"/>
  <c r="AI18" i="25"/>
  <c r="AI19" i="25"/>
  <c r="AN18" i="24"/>
  <c r="AM18" i="24"/>
  <c r="AO18" i="24"/>
  <c r="AL18" i="24"/>
  <c r="U18" i="22"/>
  <c r="U20" i="4"/>
  <c r="M18" i="24"/>
  <c r="L18" i="24"/>
  <c r="G18" i="22"/>
  <c r="G20" i="4"/>
  <c r="AD2" i="8"/>
  <c r="AC3" i="8"/>
  <c r="AC4" i="8" s="1"/>
  <c r="AC5" i="8" s="1"/>
  <c r="AC6" i="8" s="1"/>
  <c r="AC7" i="8" s="1"/>
  <c r="AC8" i="8" s="1"/>
  <c r="AC9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H1" i="24"/>
  <c r="R1" i="22"/>
  <c r="S1" i="4"/>
  <c r="AK17" i="24"/>
  <c r="AJ17" i="24"/>
  <c r="S17" i="22"/>
  <c r="AM18" i="25"/>
  <c r="AM19" i="25"/>
  <c r="W3" i="7"/>
  <c r="W4" i="7" s="1"/>
  <c r="W5" i="7" s="1"/>
  <c r="W6" i="7" s="1"/>
  <c r="W7" i="7" s="1"/>
  <c r="W8" i="7" s="1"/>
  <c r="W9" i="7" s="1"/>
  <c r="W10" i="7" s="1"/>
  <c r="W11" i="7" s="1"/>
  <c r="X2" i="7"/>
  <c r="G17" i="24"/>
  <c r="F17" i="24"/>
  <c r="D17" i="22"/>
  <c r="D19" i="4"/>
  <c r="AX17" i="25"/>
  <c r="X17" i="23"/>
  <c r="X19" i="5"/>
  <c r="AE16" i="24"/>
  <c r="AD16" i="24"/>
  <c r="P16" i="22"/>
  <c r="P18" i="4"/>
  <c r="P19" i="4" s="1"/>
  <c r="V13" i="7"/>
  <c r="V14" i="7" s="1"/>
  <c r="V15" i="7" s="1"/>
  <c r="V16" i="7" s="1"/>
  <c r="V17" i="7" s="1"/>
  <c r="V18" i="7" s="1"/>
  <c r="V19" i="7" s="1"/>
  <c r="V20" i="7" s="1"/>
  <c r="V12" i="7"/>
  <c r="AQ17" i="24"/>
  <c r="AP17" i="24"/>
  <c r="V17" i="22"/>
  <c r="E17" i="24"/>
  <c r="C17" i="22"/>
  <c r="D17" i="24"/>
  <c r="C19" i="4"/>
  <c r="Q16" i="24"/>
  <c r="P16" i="24"/>
  <c r="I16" i="22"/>
  <c r="I18" i="4"/>
  <c r="I19" i="4" s="1"/>
  <c r="AA18" i="24"/>
  <c r="Z18" i="24"/>
  <c r="N18" i="22"/>
  <c r="N20" i="4"/>
  <c r="V3" i="9"/>
  <c r="V4" i="9" s="1"/>
  <c r="V5" i="9" s="1"/>
  <c r="V6" i="9" s="1"/>
  <c r="V7" i="9" s="1"/>
  <c r="V8" i="9" s="1"/>
  <c r="V9" i="9" s="1"/>
  <c r="V10" i="9" s="1"/>
  <c r="V11" i="9" s="1"/>
  <c r="W2" i="9"/>
  <c r="S17" i="24"/>
  <c r="R17" i="24"/>
  <c r="J17" i="22"/>
  <c r="AG15" i="25"/>
  <c r="Y15" i="23"/>
  <c r="Y17" i="5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Z2" i="10"/>
  <c r="AI17" i="24"/>
  <c r="AH17" i="24"/>
  <c r="R17" i="22"/>
  <c r="AW17" i="24"/>
  <c r="AV17" i="24"/>
  <c r="Y17" i="22"/>
  <c r="U16" i="25"/>
  <c r="T16" i="25"/>
  <c r="J16" i="23"/>
  <c r="J18" i="5"/>
  <c r="AO18" i="25"/>
  <c r="AO19" i="25"/>
  <c r="X14" i="25"/>
  <c r="L14" i="23"/>
  <c r="L16" i="5"/>
  <c r="W15" i="25"/>
  <c r="V15" i="25"/>
  <c r="K15" i="23"/>
  <c r="K17" i="5"/>
  <c r="K17" i="24"/>
  <c r="J17" i="24"/>
  <c r="F17" i="22"/>
  <c r="AS18" i="24"/>
  <c r="W18" i="22"/>
  <c r="AR18" i="24"/>
  <c r="Y20" i="4"/>
  <c r="AK18" i="25"/>
  <c r="AK19" i="25"/>
  <c r="AC17" i="24"/>
  <c r="AB17" i="24"/>
  <c r="O17" i="22"/>
  <c r="I17" i="25"/>
  <c r="H17" i="25"/>
  <c r="G17" i="25"/>
  <c r="F17" i="25"/>
  <c r="S17" i="25"/>
  <c r="D17" i="23"/>
  <c r="D19" i="5"/>
  <c r="C17" i="25"/>
  <c r="B17" i="25"/>
  <c r="B17" i="23"/>
  <c r="B19" i="5"/>
  <c r="I18" i="24"/>
  <c r="H18" i="24"/>
  <c r="E18" i="22"/>
  <c r="E20" i="4"/>
  <c r="R18" i="25"/>
  <c r="I18" i="23"/>
  <c r="I20" i="5"/>
  <c r="B19" i="24"/>
  <c r="C19" i="24"/>
  <c r="B19" i="22"/>
  <c r="U17" i="24"/>
  <c r="T17" i="24"/>
  <c r="K17" i="22"/>
  <c r="M17" i="25"/>
  <c r="L17" i="25"/>
  <c r="F17" i="23"/>
  <c r="F19" i="5"/>
  <c r="AG17" i="24"/>
  <c r="Q17" i="22"/>
  <c r="AF17" i="24"/>
  <c r="T16" i="22"/>
  <c r="T18" i="4"/>
  <c r="T19" i="4" s="1"/>
  <c r="O19" i="24"/>
  <c r="N19" i="24"/>
  <c r="H19" i="22"/>
  <c r="U12" i="9"/>
  <c r="U13" i="9"/>
  <c r="U14" i="9" s="1"/>
  <c r="U15" i="9" s="1"/>
  <c r="U16" i="9" s="1"/>
  <c r="U17" i="9" s="1"/>
  <c r="U18" i="9" s="1"/>
  <c r="U19" i="9" s="1"/>
  <c r="U20" i="9" s="1"/>
  <c r="AH1" i="25"/>
  <c r="Q1" i="23"/>
  <c r="R1" i="5"/>
  <c r="BB17" i="25"/>
  <c r="Z17" i="23"/>
  <c r="Z19" i="5"/>
  <c r="AU16" i="24"/>
  <c r="AT16" i="24"/>
  <c r="X16" i="22"/>
  <c r="Z18" i="4"/>
  <c r="Z19" i="4" s="1"/>
  <c r="C19" i="5" l="1"/>
  <c r="C17" i="23"/>
  <c r="E17" i="25"/>
  <c r="D17" i="25"/>
  <c r="G17" i="23"/>
  <c r="G19" i="5"/>
  <c r="O17" i="25"/>
  <c r="N17" i="25"/>
  <c r="AX3" i="18"/>
  <c r="AW4" i="18"/>
  <c r="AW5" i="18" s="1"/>
  <c r="AW6" i="18" s="1"/>
  <c r="AW7" i="18" s="1"/>
  <c r="AW8" i="18" s="1"/>
  <c r="AW9" i="18" s="1"/>
  <c r="AW10" i="18" s="1"/>
  <c r="AW11" i="18" s="1"/>
  <c r="AW12" i="18" s="1"/>
  <c r="AW13" i="18" s="1"/>
  <c r="AW14" i="18" s="1"/>
  <c r="E19" i="5"/>
  <c r="E17" i="23"/>
  <c r="AF12" i="25"/>
  <c r="P12" i="23"/>
  <c r="P14" i="5"/>
  <c r="AB14" i="25"/>
  <c r="N16" i="5"/>
  <c r="N14" i="23"/>
  <c r="Q11" i="23"/>
  <c r="AH11" i="25"/>
  <c r="Y11" i="25"/>
  <c r="Q13" i="5"/>
  <c r="AA9" i="25"/>
  <c r="S9" i="23"/>
  <c r="AL9" i="25"/>
  <c r="S11" i="5"/>
  <c r="AV5" i="25"/>
  <c r="W5" i="23"/>
  <c r="AE5" i="25"/>
  <c r="W7" i="5"/>
  <c r="T10" i="5"/>
  <c r="AN8" i="25"/>
  <c r="T8" i="23"/>
  <c r="R12" i="5"/>
  <c r="AJ10" i="25"/>
  <c r="R10" i="23"/>
  <c r="AT6" i="25"/>
  <c r="V6" i="23"/>
  <c r="V8" i="5"/>
  <c r="AD13" i="25"/>
  <c r="O13" i="23"/>
  <c r="O15" i="5"/>
  <c r="U7" i="23"/>
  <c r="AC7" i="25"/>
  <c r="AP7" i="25"/>
  <c r="U9" i="5"/>
  <c r="M17" i="5"/>
  <c r="Z15" i="25"/>
  <c r="M15" i="23"/>
  <c r="T17" i="22"/>
  <c r="Y2" i="7"/>
  <c r="X3" i="7"/>
  <c r="X4" i="7" s="1"/>
  <c r="X5" i="7" s="1"/>
  <c r="X6" i="7" s="1"/>
  <c r="X7" i="7" s="1"/>
  <c r="X8" i="7" s="1"/>
  <c r="X9" i="7" s="1"/>
  <c r="X10" i="7" s="1"/>
  <c r="X11" i="7" s="1"/>
  <c r="X15" i="25"/>
  <c r="L15" i="23"/>
  <c r="L17" i="5"/>
  <c r="AE17" i="24"/>
  <c r="AD17" i="24"/>
  <c r="P17" i="22"/>
  <c r="W12" i="7"/>
  <c r="W13" i="7"/>
  <c r="W14" i="7" s="1"/>
  <c r="W15" i="7" s="1"/>
  <c r="W16" i="7" s="1"/>
  <c r="W17" i="7" s="1"/>
  <c r="W18" i="7" s="1"/>
  <c r="W19" i="7" s="1"/>
  <c r="W20" i="7" s="1"/>
  <c r="AU17" i="24"/>
  <c r="AT17" i="24"/>
  <c r="X17" i="22"/>
  <c r="AG16" i="25"/>
  <c r="Y16" i="23"/>
  <c r="Y18" i="5"/>
  <c r="BB18" i="25"/>
  <c r="Z18" i="23"/>
  <c r="Z20" i="5"/>
  <c r="AA19" i="24"/>
  <c r="Z19" i="24"/>
  <c r="N19" i="22"/>
  <c r="E18" i="24"/>
  <c r="D18" i="24"/>
  <c r="C18" i="22"/>
  <c r="C20" i="4"/>
  <c r="AE2" i="8"/>
  <c r="AD3" i="8"/>
  <c r="AD4" i="8" s="1"/>
  <c r="AD5" i="8" s="1"/>
  <c r="AD6" i="8" s="1"/>
  <c r="AD7" i="8" s="1"/>
  <c r="AD8" i="8" s="1"/>
  <c r="AD9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G18" i="24"/>
  <c r="AF18" i="24"/>
  <c r="Q18" i="22"/>
  <c r="Q20" i="4"/>
  <c r="AK18" i="24"/>
  <c r="AJ18" i="24"/>
  <c r="S18" i="22"/>
  <c r="S20" i="4"/>
  <c r="M19" i="24"/>
  <c r="L19" i="24"/>
  <c r="G19" i="22"/>
  <c r="S18" i="24"/>
  <c r="R18" i="24"/>
  <c r="J18" i="22"/>
  <c r="J20" i="4"/>
  <c r="AX18" i="25"/>
  <c r="X18" i="23"/>
  <c r="X20" i="5"/>
  <c r="V13" i="9"/>
  <c r="V14" i="9" s="1"/>
  <c r="V15" i="9" s="1"/>
  <c r="V16" i="9" s="1"/>
  <c r="V17" i="9" s="1"/>
  <c r="V18" i="9" s="1"/>
  <c r="V19" i="9" s="1"/>
  <c r="V20" i="9" s="1"/>
  <c r="V12" i="9"/>
  <c r="I18" i="25"/>
  <c r="H18" i="25"/>
  <c r="G18" i="25"/>
  <c r="F18" i="25"/>
  <c r="S18" i="25"/>
  <c r="D18" i="23"/>
  <c r="D20" i="5"/>
  <c r="AS19" i="24"/>
  <c r="AR19" i="24"/>
  <c r="W19" i="22"/>
  <c r="U17" i="25"/>
  <c r="T17" i="25"/>
  <c r="J17" i="23"/>
  <c r="J19" i="5"/>
  <c r="W3" i="9"/>
  <c r="W4" i="9" s="1"/>
  <c r="W5" i="9" s="1"/>
  <c r="W6" i="9" s="1"/>
  <c r="W7" i="9" s="1"/>
  <c r="W8" i="9" s="1"/>
  <c r="W9" i="9" s="1"/>
  <c r="W10" i="9" s="1"/>
  <c r="W11" i="9" s="1"/>
  <c r="X2" i="9"/>
  <c r="M18" i="25"/>
  <c r="L18" i="25"/>
  <c r="F18" i="23"/>
  <c r="F20" i="5"/>
  <c r="AB18" i="24"/>
  <c r="AC18" i="24"/>
  <c r="O18" i="22"/>
  <c r="O20" i="4"/>
  <c r="I19" i="24"/>
  <c r="H19" i="24"/>
  <c r="E19" i="22"/>
  <c r="Q17" i="24"/>
  <c r="P17" i="24"/>
  <c r="I17" i="22"/>
  <c r="AQ18" i="24"/>
  <c r="AP18" i="24"/>
  <c r="V18" i="22"/>
  <c r="X20" i="4"/>
  <c r="V19" i="24"/>
  <c r="L19" i="22"/>
  <c r="W19" i="24"/>
  <c r="R19" i="25"/>
  <c r="I19" i="23"/>
  <c r="AI18" i="24"/>
  <c r="AH18" i="24"/>
  <c r="R18" i="22"/>
  <c r="R20" i="4"/>
  <c r="G18" i="24"/>
  <c r="D18" i="22"/>
  <c r="F18" i="24"/>
  <c r="D20" i="4"/>
  <c r="AJ1" i="24"/>
  <c r="S1" i="22"/>
  <c r="T1" i="4"/>
  <c r="AN19" i="24"/>
  <c r="AM19" i="24"/>
  <c r="AO19" i="24"/>
  <c r="AL19" i="24"/>
  <c r="U19" i="22"/>
  <c r="C18" i="25"/>
  <c r="B18" i="25"/>
  <c r="B18" i="23"/>
  <c r="B20" i="5"/>
  <c r="Z3" i="10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AA2" i="10"/>
  <c r="F18" i="22"/>
  <c r="F20" i="4"/>
  <c r="F19" i="22" s="1"/>
  <c r="U18" i="24"/>
  <c r="T18" i="24"/>
  <c r="K18" i="22"/>
  <c r="K20" i="4"/>
  <c r="W16" i="25"/>
  <c r="V16" i="25"/>
  <c r="K16" i="23"/>
  <c r="K18" i="5"/>
  <c r="AJ1" i="25"/>
  <c r="R1" i="23"/>
  <c r="S1" i="5"/>
  <c r="Y18" i="22"/>
  <c r="Y19" i="22"/>
  <c r="C18" i="23" l="1"/>
  <c r="C20" i="5"/>
  <c r="E18" i="25"/>
  <c r="D18" i="25"/>
  <c r="N18" i="25"/>
  <c r="O18" i="25"/>
  <c r="G18" i="23"/>
  <c r="G20" i="5"/>
  <c r="AY3" i="18"/>
  <c r="AX4" i="18"/>
  <c r="AX5" i="18" s="1"/>
  <c r="AX6" i="18" s="1"/>
  <c r="AX7" i="18" s="1"/>
  <c r="AX8" i="18" s="1"/>
  <c r="AX9" i="18" s="1"/>
  <c r="AX10" i="18" s="1"/>
  <c r="AX11" i="18" s="1"/>
  <c r="AX12" i="18" s="1"/>
  <c r="AX13" i="18" s="1"/>
  <c r="AX14" i="18" s="1"/>
  <c r="E18" i="23"/>
  <c r="E20" i="5"/>
  <c r="E19" i="23" s="1"/>
  <c r="Z16" i="25"/>
  <c r="M16" i="23"/>
  <c r="M18" i="5"/>
  <c r="Q12" i="23"/>
  <c r="AH12" i="25"/>
  <c r="Q14" i="5"/>
  <c r="Y12" i="25"/>
  <c r="T11" i="5"/>
  <c r="T9" i="23"/>
  <c r="AN9" i="25"/>
  <c r="AV6" i="25"/>
  <c r="AE6" i="25"/>
  <c r="W6" i="23"/>
  <c r="W8" i="5"/>
  <c r="AB15" i="25"/>
  <c r="N17" i="5"/>
  <c r="N15" i="23"/>
  <c r="AJ11" i="25"/>
  <c r="R13" i="5"/>
  <c r="R11" i="23"/>
  <c r="AD14" i="25"/>
  <c r="O16" i="5"/>
  <c r="O14" i="23"/>
  <c r="AT7" i="25"/>
  <c r="V9" i="5"/>
  <c r="V7" i="23"/>
  <c r="P15" i="5"/>
  <c r="AF13" i="25"/>
  <c r="P13" i="23"/>
  <c r="U10" i="5"/>
  <c r="AC8" i="25"/>
  <c r="AP8" i="25"/>
  <c r="U8" i="23"/>
  <c r="S12" i="5"/>
  <c r="S10" i="23"/>
  <c r="AA10" i="25"/>
  <c r="AL10" i="25"/>
  <c r="X12" i="7"/>
  <c r="X13" i="7"/>
  <c r="X14" i="7" s="1"/>
  <c r="X15" i="7" s="1"/>
  <c r="X16" i="7" s="1"/>
  <c r="X17" i="7" s="1"/>
  <c r="X18" i="7" s="1"/>
  <c r="X19" i="7" s="1"/>
  <c r="X20" i="7" s="1"/>
  <c r="M19" i="25"/>
  <c r="L19" i="25"/>
  <c r="F19" i="23"/>
  <c r="S19" i="24"/>
  <c r="R19" i="24"/>
  <c r="J19" i="22"/>
  <c r="AG19" i="24"/>
  <c r="AF19" i="24"/>
  <c r="Q19" i="22"/>
  <c r="Y3" i="7"/>
  <c r="Y4" i="7" s="1"/>
  <c r="Y5" i="7" s="1"/>
  <c r="Y6" i="7" s="1"/>
  <c r="Y7" i="7" s="1"/>
  <c r="Y8" i="7" s="1"/>
  <c r="Y9" i="7" s="1"/>
  <c r="Y10" i="7" s="1"/>
  <c r="Y11" i="7" s="1"/>
  <c r="Z2" i="7"/>
  <c r="BB19" i="25"/>
  <c r="Z19" i="23"/>
  <c r="P18" i="24"/>
  <c r="Q18" i="24"/>
  <c r="I18" i="22"/>
  <c r="I20" i="4"/>
  <c r="X3" i="9"/>
  <c r="X4" i="9" s="1"/>
  <c r="X5" i="9" s="1"/>
  <c r="X6" i="9" s="1"/>
  <c r="X7" i="9" s="1"/>
  <c r="X8" i="9" s="1"/>
  <c r="X9" i="9" s="1"/>
  <c r="X10" i="9" s="1"/>
  <c r="X11" i="9" s="1"/>
  <c r="Y2" i="9"/>
  <c r="AG17" i="25"/>
  <c r="Y17" i="23"/>
  <c r="Y19" i="5"/>
  <c r="AE18" i="24"/>
  <c r="AD18" i="24"/>
  <c r="P18" i="22"/>
  <c r="P20" i="4"/>
  <c r="AL1" i="25"/>
  <c r="S1" i="23"/>
  <c r="T1" i="5"/>
  <c r="U18" i="25"/>
  <c r="T18" i="25"/>
  <c r="J18" i="23"/>
  <c r="J20" i="5"/>
  <c r="AF2" i="8"/>
  <c r="AE3" i="8"/>
  <c r="AE4" i="8" s="1"/>
  <c r="AE5" i="8" s="1"/>
  <c r="AE6" i="8" s="1"/>
  <c r="AE7" i="8" s="1"/>
  <c r="AE8" i="8" s="1"/>
  <c r="AE9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L1" i="24"/>
  <c r="T1" i="22"/>
  <c r="U1" i="4"/>
  <c r="V1" i="4" s="1"/>
  <c r="W1" i="4" s="1"/>
  <c r="X1" i="4" s="1"/>
  <c r="E19" i="24"/>
  <c r="D19" i="24"/>
  <c r="C19" i="22"/>
  <c r="I19" i="25"/>
  <c r="H19" i="25"/>
  <c r="G19" i="25"/>
  <c r="F19" i="25"/>
  <c r="S19" i="25"/>
  <c r="D19" i="23"/>
  <c r="W17" i="25"/>
  <c r="V17" i="25"/>
  <c r="K17" i="23"/>
  <c r="K19" i="5"/>
  <c r="AA3" i="10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B2" i="10"/>
  <c r="G19" i="24"/>
  <c r="F19" i="24"/>
  <c r="D19" i="22"/>
  <c r="AK19" i="24"/>
  <c r="AJ19" i="24"/>
  <c r="S19" i="22"/>
  <c r="AB19" i="24"/>
  <c r="AC19" i="24"/>
  <c r="O19" i="22"/>
  <c r="AU18" i="24"/>
  <c r="AT18" i="24"/>
  <c r="X18" i="22"/>
  <c r="Z20" i="4"/>
  <c r="W12" i="9"/>
  <c r="W13" i="9"/>
  <c r="W14" i="9" s="1"/>
  <c r="W15" i="9" s="1"/>
  <c r="W16" i="9" s="1"/>
  <c r="W17" i="9" s="1"/>
  <c r="W18" i="9" s="1"/>
  <c r="W19" i="9" s="1"/>
  <c r="W20" i="9" s="1"/>
  <c r="X16" i="25"/>
  <c r="L16" i="23"/>
  <c r="L18" i="5"/>
  <c r="C19" i="25"/>
  <c r="B19" i="25"/>
  <c r="B19" i="23"/>
  <c r="AI19" i="24"/>
  <c r="AH19" i="24"/>
  <c r="R19" i="22"/>
  <c r="AX19" i="25"/>
  <c r="X19" i="23"/>
  <c r="T18" i="22"/>
  <c r="T20" i="4"/>
  <c r="T19" i="22" s="1"/>
  <c r="U19" i="24"/>
  <c r="T19" i="24"/>
  <c r="K19" i="22"/>
  <c r="AQ19" i="24"/>
  <c r="AP19" i="24"/>
  <c r="V19" i="22"/>
  <c r="E19" i="25" l="1"/>
  <c r="D19" i="25"/>
  <c r="C19" i="23"/>
  <c r="G19" i="23"/>
  <c r="O19" i="25"/>
  <c r="N19" i="25"/>
  <c r="AZ3" i="18"/>
  <c r="AY4" i="18"/>
  <c r="AY5" i="18" s="1"/>
  <c r="AY6" i="18" s="1"/>
  <c r="AY7" i="18" s="1"/>
  <c r="AY8" i="18" s="1"/>
  <c r="AY9" i="18" s="1"/>
  <c r="AY10" i="18" s="1"/>
  <c r="AY11" i="18" s="1"/>
  <c r="AY12" i="18" s="1"/>
  <c r="AY13" i="18" s="1"/>
  <c r="AY14" i="18" s="1"/>
  <c r="T12" i="5"/>
  <c r="T10" i="23"/>
  <c r="AN10" i="25"/>
  <c r="S11" i="23"/>
  <c r="AA11" i="25"/>
  <c r="AL11" i="25"/>
  <c r="S13" i="5"/>
  <c r="Y13" i="25"/>
  <c r="AH13" i="25"/>
  <c r="Q13" i="23"/>
  <c r="Q15" i="5"/>
  <c r="O17" i="5"/>
  <c r="O15" i="23"/>
  <c r="AD15" i="25"/>
  <c r="R14" i="5"/>
  <c r="R12" i="23"/>
  <c r="AJ12" i="25"/>
  <c r="AB16" i="25"/>
  <c r="N16" i="23"/>
  <c r="N18" i="5"/>
  <c r="AC9" i="25"/>
  <c r="AP9" i="25"/>
  <c r="U11" i="5"/>
  <c r="U9" i="23"/>
  <c r="AF14" i="25"/>
  <c r="P14" i="23"/>
  <c r="P16" i="5"/>
  <c r="Z17" i="25"/>
  <c r="M19" i="5"/>
  <c r="M17" i="23"/>
  <c r="AE7" i="25"/>
  <c r="W9" i="5"/>
  <c r="AV7" i="25"/>
  <c r="W7" i="23"/>
  <c r="V10" i="5"/>
  <c r="V8" i="23"/>
  <c r="AT8" i="25"/>
  <c r="Y1" i="4"/>
  <c r="AP1" i="24"/>
  <c r="V1" i="22"/>
  <c r="Y12" i="7"/>
  <c r="Y13" i="7"/>
  <c r="Y14" i="7" s="1"/>
  <c r="Y15" i="7" s="1"/>
  <c r="Y16" i="7" s="1"/>
  <c r="Y17" i="7" s="1"/>
  <c r="Y18" i="7" s="1"/>
  <c r="Y19" i="7" s="1"/>
  <c r="Y20" i="7" s="1"/>
  <c r="X17" i="25"/>
  <c r="L17" i="23"/>
  <c r="L19" i="5"/>
  <c r="AN1" i="24"/>
  <c r="U1" i="22"/>
  <c r="P19" i="24"/>
  <c r="Q19" i="24"/>
  <c r="I19" i="22"/>
  <c r="X12" i="9"/>
  <c r="X13" i="9"/>
  <c r="X14" i="9" s="1"/>
  <c r="X15" i="9" s="1"/>
  <c r="X16" i="9" s="1"/>
  <c r="X17" i="9" s="1"/>
  <c r="X18" i="9" s="1"/>
  <c r="X19" i="9" s="1"/>
  <c r="X20" i="9" s="1"/>
  <c r="AN1" i="25"/>
  <c r="T1" i="23"/>
  <c r="U1" i="5"/>
  <c r="V1" i="5" s="1"/>
  <c r="AG2" i="8"/>
  <c r="AF3" i="8"/>
  <c r="AF4" i="8" s="1"/>
  <c r="AF5" i="8" s="1"/>
  <c r="AF6" i="8" s="1"/>
  <c r="AF7" i="8" s="1"/>
  <c r="AF8" i="8" s="1"/>
  <c r="AF9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E19" i="24"/>
  <c r="AD19" i="24"/>
  <c r="P19" i="22"/>
  <c r="U19" i="25"/>
  <c r="T19" i="25"/>
  <c r="J19" i="23"/>
  <c r="Z2" i="9"/>
  <c r="Y3" i="9"/>
  <c r="Y4" i="9" s="1"/>
  <c r="Y5" i="9" s="1"/>
  <c r="Y6" i="9" s="1"/>
  <c r="Y7" i="9" s="1"/>
  <c r="Y8" i="9" s="1"/>
  <c r="Y9" i="9" s="1"/>
  <c r="Y10" i="9" s="1"/>
  <c r="Y11" i="9" s="1"/>
  <c r="W18" i="25"/>
  <c r="V18" i="25"/>
  <c r="K18" i="23"/>
  <c r="K20" i="5"/>
  <c r="AG18" i="25"/>
  <c r="Y18" i="23"/>
  <c r="Y20" i="5"/>
  <c r="AC2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T19" i="24"/>
  <c r="AU19" i="24"/>
  <c r="X19" i="22"/>
  <c r="Z3" i="7"/>
  <c r="Z4" i="7" s="1"/>
  <c r="Z5" i="7" s="1"/>
  <c r="Z6" i="7" s="1"/>
  <c r="Z7" i="7" s="1"/>
  <c r="Z8" i="7" s="1"/>
  <c r="Z9" i="7" s="1"/>
  <c r="Z10" i="7" s="1"/>
  <c r="Z11" i="7" s="1"/>
  <c r="AA2" i="7"/>
  <c r="V1" i="23" l="1"/>
  <c r="AT1" i="25"/>
  <c r="W1" i="5"/>
  <c r="BA3" i="18"/>
  <c r="AZ4" i="18"/>
  <c r="AZ5" i="18" s="1"/>
  <c r="AZ6" i="18" s="1"/>
  <c r="AZ7" i="18" s="1"/>
  <c r="AZ8" i="18" s="1"/>
  <c r="AZ9" i="18" s="1"/>
  <c r="AZ10" i="18" s="1"/>
  <c r="AZ11" i="18" s="1"/>
  <c r="AZ12" i="18" s="1"/>
  <c r="AZ13" i="18" s="1"/>
  <c r="AZ14" i="18" s="1"/>
  <c r="Q14" i="23"/>
  <c r="Y14" i="25"/>
  <c r="AH14" i="25"/>
  <c r="Q16" i="5"/>
  <c r="O18" i="5"/>
  <c r="AD16" i="25"/>
  <c r="O16" i="23"/>
  <c r="V11" i="5"/>
  <c r="V9" i="23"/>
  <c r="AT9" i="25"/>
  <c r="W10" i="5"/>
  <c r="W8" i="23"/>
  <c r="AV8" i="25"/>
  <c r="AE8" i="25"/>
  <c r="N19" i="5"/>
  <c r="AB17" i="25"/>
  <c r="N17" i="23"/>
  <c r="U10" i="23"/>
  <c r="AC10" i="25"/>
  <c r="AP10" i="25"/>
  <c r="U12" i="5"/>
  <c r="S14" i="5"/>
  <c r="AA12" i="25"/>
  <c r="S12" i="23"/>
  <c r="AL12" i="25"/>
  <c r="Z18" i="25"/>
  <c r="M18" i="23"/>
  <c r="M20" i="5"/>
  <c r="AF15" i="25"/>
  <c r="P17" i="5"/>
  <c r="P15" i="23"/>
  <c r="R13" i="23"/>
  <c r="R15" i="5"/>
  <c r="AJ13" i="25"/>
  <c r="T11" i="23"/>
  <c r="T13" i="5"/>
  <c r="AN11" i="25"/>
  <c r="Z1" i="4"/>
  <c r="AR1" i="24"/>
  <c r="W1" i="22"/>
  <c r="AP1" i="25"/>
  <c r="U1" i="23"/>
  <c r="W19" i="25"/>
  <c r="V19" i="25"/>
  <c r="K19" i="23"/>
  <c r="AG3" i="8"/>
  <c r="AG4" i="8" s="1"/>
  <c r="AG5" i="8" s="1"/>
  <c r="AG6" i="8" s="1"/>
  <c r="AG7" i="8" s="1"/>
  <c r="AG8" i="8" s="1"/>
  <c r="AG9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H2" i="8"/>
  <c r="X18" i="25"/>
  <c r="L18" i="23"/>
  <c r="L20" i="5"/>
  <c r="Y12" i="9"/>
  <c r="Y13" i="9"/>
  <c r="Y14" i="9" s="1"/>
  <c r="Y15" i="9" s="1"/>
  <c r="Y16" i="9" s="1"/>
  <c r="Y17" i="9" s="1"/>
  <c r="Y18" i="9" s="1"/>
  <c r="Y19" i="9" s="1"/>
  <c r="Y20" i="9" s="1"/>
  <c r="AB2" i="7"/>
  <c r="AA3" i="7"/>
  <c r="AA4" i="7" s="1"/>
  <c r="AA5" i="7" s="1"/>
  <c r="AA6" i="7" s="1"/>
  <c r="AA7" i="7" s="1"/>
  <c r="AA8" i="7" s="1"/>
  <c r="AA9" i="7" s="1"/>
  <c r="AA10" i="7" s="1"/>
  <c r="AA11" i="7" s="1"/>
  <c r="AA2" i="9"/>
  <c r="Z3" i="9"/>
  <c r="Z4" i="9" s="1"/>
  <c r="Z5" i="9" s="1"/>
  <c r="Z6" i="9" s="1"/>
  <c r="Z7" i="9" s="1"/>
  <c r="Z8" i="9" s="1"/>
  <c r="Z9" i="9" s="1"/>
  <c r="Z10" i="9" s="1"/>
  <c r="Z11" i="9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G19" i="25"/>
  <c r="Y19" i="23"/>
  <c r="Z13" i="7"/>
  <c r="Z14" i="7" s="1"/>
  <c r="Z15" i="7" s="1"/>
  <c r="Z16" i="7" s="1"/>
  <c r="Z17" i="7" s="1"/>
  <c r="Z18" i="7" s="1"/>
  <c r="Z19" i="7" s="1"/>
  <c r="Z20" i="7" s="1"/>
  <c r="Z12" i="7"/>
  <c r="AV1" i="25" l="1"/>
  <c r="W1" i="23"/>
  <c r="X1" i="5"/>
  <c r="BA4" i="18"/>
  <c r="BA5" i="18" s="1"/>
  <c r="BA6" i="18" s="1"/>
  <c r="BA7" i="18" s="1"/>
  <c r="BA8" i="18" s="1"/>
  <c r="BA9" i="18" s="1"/>
  <c r="BA10" i="18" s="1"/>
  <c r="BA11" i="18" s="1"/>
  <c r="BA12" i="18" s="1"/>
  <c r="BA13" i="18" s="1"/>
  <c r="BA14" i="18" s="1"/>
  <c r="BB3" i="18"/>
  <c r="S13" i="23"/>
  <c r="AA13" i="25"/>
  <c r="AL13" i="25"/>
  <c r="S15" i="5"/>
  <c r="U13" i="5"/>
  <c r="U11" i="23"/>
  <c r="AP11" i="25"/>
  <c r="AC11" i="25"/>
  <c r="AN12" i="25"/>
  <c r="T14" i="5"/>
  <c r="T12" i="23"/>
  <c r="V10" i="23"/>
  <c r="V12" i="5"/>
  <c r="AT10" i="25"/>
  <c r="AD17" i="25"/>
  <c r="O17" i="23"/>
  <c r="O19" i="5"/>
  <c r="P18" i="5"/>
  <c r="AF16" i="25"/>
  <c r="P16" i="23"/>
  <c r="Z19" i="25"/>
  <c r="M19" i="23"/>
  <c r="Q15" i="23"/>
  <c r="Q17" i="5"/>
  <c r="AH15" i="25"/>
  <c r="Y15" i="25"/>
  <c r="AJ14" i="25"/>
  <c r="R14" i="23"/>
  <c r="R16" i="5"/>
  <c r="N20" i="5"/>
  <c r="N18" i="23"/>
  <c r="AB18" i="25"/>
  <c r="W9" i="23"/>
  <c r="AE9" i="25"/>
  <c r="W11" i="5"/>
  <c r="AV9" i="25"/>
  <c r="AT1" i="24"/>
  <c r="X1" i="22"/>
  <c r="X19" i="25"/>
  <c r="L19" i="23"/>
  <c r="Z13" i="9"/>
  <c r="Z14" i="9" s="1"/>
  <c r="Z15" i="9" s="1"/>
  <c r="Z16" i="9" s="1"/>
  <c r="Z17" i="9" s="1"/>
  <c r="Z18" i="9" s="1"/>
  <c r="Z19" i="9" s="1"/>
  <c r="Z20" i="9" s="1"/>
  <c r="Z12" i="9"/>
  <c r="AI2" i="8"/>
  <c r="AI3" i="8" s="1"/>
  <c r="AI4" i="8" s="1"/>
  <c r="AI5" i="8" s="1"/>
  <c r="AI6" i="8" s="1"/>
  <c r="AI7" i="8" s="1"/>
  <c r="AI8" i="8" s="1"/>
  <c r="AI9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H3" i="8"/>
  <c r="AH4" i="8" s="1"/>
  <c r="AH5" i="8" s="1"/>
  <c r="AH6" i="8" s="1"/>
  <c r="AH7" i="8" s="1"/>
  <c r="AH8" i="8" s="1"/>
  <c r="AH9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C2" i="7"/>
  <c r="AB3" i="7"/>
  <c r="AB4" i="7" s="1"/>
  <c r="AB5" i="7" s="1"/>
  <c r="AB6" i="7" s="1"/>
  <c r="AB7" i="7" s="1"/>
  <c r="AB8" i="7" s="1"/>
  <c r="AB9" i="7" s="1"/>
  <c r="AB10" i="7" s="1"/>
  <c r="AB11" i="7" s="1"/>
  <c r="AA3" i="9"/>
  <c r="AA4" i="9" s="1"/>
  <c r="AA5" i="9" s="1"/>
  <c r="AA6" i="9" s="1"/>
  <c r="AA7" i="9" s="1"/>
  <c r="AA8" i="9" s="1"/>
  <c r="AA9" i="9" s="1"/>
  <c r="AA10" i="9" s="1"/>
  <c r="AA11" i="9" s="1"/>
  <c r="AB2" i="9"/>
  <c r="AA13" i="7"/>
  <c r="AA14" i="7" s="1"/>
  <c r="AA15" i="7" s="1"/>
  <c r="AA16" i="7" s="1"/>
  <c r="AA17" i="7" s="1"/>
  <c r="AA18" i="7" s="1"/>
  <c r="AA19" i="7" s="1"/>
  <c r="AA20" i="7" s="1"/>
  <c r="AA12" i="7"/>
  <c r="X1" i="23" l="1"/>
  <c r="AX1" i="25"/>
  <c r="Y1" i="5"/>
  <c r="BC3" i="18"/>
  <c r="BC4" i="18" s="1"/>
  <c r="BC5" i="18" s="1"/>
  <c r="BC6" i="18" s="1"/>
  <c r="BC7" i="18" s="1"/>
  <c r="BC8" i="18" s="1"/>
  <c r="BC9" i="18" s="1"/>
  <c r="BC10" i="18" s="1"/>
  <c r="BC11" i="18" s="1"/>
  <c r="BC12" i="18" s="1"/>
  <c r="BC13" i="18" s="1"/>
  <c r="BC14" i="18" s="1"/>
  <c r="BB4" i="18"/>
  <c r="BB5" i="18" s="1"/>
  <c r="BB6" i="18" s="1"/>
  <c r="BB7" i="18" s="1"/>
  <c r="BB8" i="18" s="1"/>
  <c r="BB9" i="18" s="1"/>
  <c r="BB10" i="18" s="1"/>
  <c r="BB11" i="18" s="1"/>
  <c r="BB12" i="18" s="1"/>
  <c r="BB13" i="18" s="1"/>
  <c r="BB14" i="18" s="1"/>
  <c r="AF17" i="25"/>
  <c r="P17" i="23"/>
  <c r="P19" i="5"/>
  <c r="S14" i="23"/>
  <c r="AL14" i="25"/>
  <c r="S16" i="5"/>
  <c r="AA14" i="25"/>
  <c r="Q16" i="23"/>
  <c r="Y16" i="25"/>
  <c r="Q18" i="5"/>
  <c r="AH16" i="25"/>
  <c r="T13" i="23"/>
  <c r="AN13" i="25"/>
  <c r="T15" i="5"/>
  <c r="R15" i="23"/>
  <c r="AJ15" i="25"/>
  <c r="R17" i="5"/>
  <c r="AB19" i="25"/>
  <c r="N19" i="23"/>
  <c r="U14" i="5"/>
  <c r="AP12" i="25"/>
  <c r="AC12" i="25"/>
  <c r="U12" i="23"/>
  <c r="W10" i="23"/>
  <c r="AV10" i="25"/>
  <c r="W12" i="5"/>
  <c r="AE10" i="25"/>
  <c r="AD18" i="25"/>
  <c r="O18" i="23"/>
  <c r="O20" i="5"/>
  <c r="AT11" i="25"/>
  <c r="V13" i="5"/>
  <c r="V11" i="23"/>
  <c r="AA12" i="9"/>
  <c r="AA13" i="9"/>
  <c r="AA14" i="9" s="1"/>
  <c r="AA15" i="9" s="1"/>
  <c r="AA16" i="9" s="1"/>
  <c r="AA17" i="9" s="1"/>
  <c r="AA18" i="9" s="1"/>
  <c r="AA19" i="9" s="1"/>
  <c r="AA20" i="9" s="1"/>
  <c r="AC2" i="9"/>
  <c r="AB3" i="9"/>
  <c r="AB4" i="9" s="1"/>
  <c r="AB5" i="9" s="1"/>
  <c r="AB6" i="9" s="1"/>
  <c r="AB7" i="9" s="1"/>
  <c r="AB8" i="9" s="1"/>
  <c r="AB9" i="9" s="1"/>
  <c r="AB10" i="9" s="1"/>
  <c r="AB11" i="9" s="1"/>
  <c r="AD2" i="7"/>
  <c r="AC3" i="7"/>
  <c r="AC4" i="7" s="1"/>
  <c r="AC5" i="7" s="1"/>
  <c r="AC6" i="7" s="1"/>
  <c r="AC7" i="7" s="1"/>
  <c r="AC8" i="7" s="1"/>
  <c r="AC9" i="7" s="1"/>
  <c r="AC10" i="7" s="1"/>
  <c r="AC11" i="7" s="1"/>
  <c r="AB13" i="7"/>
  <c r="AB14" i="7" s="1"/>
  <c r="AB15" i="7" s="1"/>
  <c r="AB16" i="7" s="1"/>
  <c r="AB17" i="7" s="1"/>
  <c r="AB18" i="7" s="1"/>
  <c r="AB19" i="7" s="1"/>
  <c r="AB20" i="7" s="1"/>
  <c r="AB12" i="7"/>
  <c r="Y1" i="23" l="1"/>
  <c r="Z1" i="5"/>
  <c r="Y17" i="25"/>
  <c r="AH17" i="25"/>
  <c r="Q19" i="5"/>
  <c r="Q17" i="23"/>
  <c r="AF18" i="25"/>
  <c r="P18" i="23"/>
  <c r="P20" i="5"/>
  <c r="AT12" i="25"/>
  <c r="V14" i="5"/>
  <c r="V12" i="23"/>
  <c r="S15" i="23"/>
  <c r="S17" i="5"/>
  <c r="AA15" i="25"/>
  <c r="AL15" i="25"/>
  <c r="R18" i="5"/>
  <c r="R16" i="23"/>
  <c r="AJ16" i="25"/>
  <c r="AN14" i="25"/>
  <c r="T14" i="23"/>
  <c r="T16" i="5"/>
  <c r="AC13" i="25"/>
  <c r="U13" i="23"/>
  <c r="AP13" i="25"/>
  <c r="U15" i="5"/>
  <c r="AD19" i="25"/>
  <c r="O19" i="23"/>
  <c r="W13" i="5"/>
  <c r="AE11" i="25"/>
  <c r="AV11" i="25"/>
  <c r="W11" i="23"/>
  <c r="AC12" i="7"/>
  <c r="AC13" i="7"/>
  <c r="AC14" i="7" s="1"/>
  <c r="AC15" i="7" s="1"/>
  <c r="AC16" i="7" s="1"/>
  <c r="AC17" i="7" s="1"/>
  <c r="AC18" i="7" s="1"/>
  <c r="AC19" i="7" s="1"/>
  <c r="AC20" i="7" s="1"/>
  <c r="AB13" i="9"/>
  <c r="AB14" i="9" s="1"/>
  <c r="AB15" i="9" s="1"/>
  <c r="AB16" i="9" s="1"/>
  <c r="AB17" i="9" s="1"/>
  <c r="AB18" i="9" s="1"/>
  <c r="AB19" i="9" s="1"/>
  <c r="AB20" i="9" s="1"/>
  <c r="AB12" i="9"/>
  <c r="AE2" i="7"/>
  <c r="AD3" i="7"/>
  <c r="AD4" i="7" s="1"/>
  <c r="AD5" i="7" s="1"/>
  <c r="AD6" i="7" s="1"/>
  <c r="AD7" i="7" s="1"/>
  <c r="AD8" i="7" s="1"/>
  <c r="AD9" i="7" s="1"/>
  <c r="AD10" i="7" s="1"/>
  <c r="AD11" i="7" s="1"/>
  <c r="AC3" i="9"/>
  <c r="AC4" i="9" s="1"/>
  <c r="AC5" i="9" s="1"/>
  <c r="AC6" i="9" s="1"/>
  <c r="AC7" i="9" s="1"/>
  <c r="AC8" i="9" s="1"/>
  <c r="AC9" i="9" s="1"/>
  <c r="AC10" i="9" s="1"/>
  <c r="AC11" i="9" s="1"/>
  <c r="AD2" i="9"/>
  <c r="AD3" i="9" s="1"/>
  <c r="AD4" i="9" s="1"/>
  <c r="AD5" i="9" s="1"/>
  <c r="AD6" i="9" s="1"/>
  <c r="AD7" i="9" s="1"/>
  <c r="AD8" i="9" s="1"/>
  <c r="AD9" i="9" s="1"/>
  <c r="AD10" i="9" s="1"/>
  <c r="AD11" i="9" s="1"/>
  <c r="Z1" i="23" l="1"/>
  <c r="BB1" i="25"/>
  <c r="AA16" i="25"/>
  <c r="S16" i="23"/>
  <c r="S18" i="5"/>
  <c r="AL16" i="25"/>
  <c r="AF19" i="25"/>
  <c r="P19" i="23"/>
  <c r="AC14" i="25"/>
  <c r="U16" i="5"/>
  <c r="U14" i="23"/>
  <c r="AP14" i="25"/>
  <c r="R19" i="5"/>
  <c r="R17" i="23"/>
  <c r="AJ17" i="25"/>
  <c r="Q20" i="5"/>
  <c r="Q18" i="23"/>
  <c r="AH18" i="25"/>
  <c r="Y18" i="25"/>
  <c r="AT13" i="25"/>
  <c r="V13" i="23"/>
  <c r="V15" i="5"/>
  <c r="T15" i="23"/>
  <c r="T17" i="5"/>
  <c r="AN15" i="25"/>
  <c r="W12" i="23"/>
  <c r="AE12" i="25"/>
  <c r="AV12" i="25"/>
  <c r="W14" i="5"/>
  <c r="AD13" i="9"/>
  <c r="AD14" i="9" s="1"/>
  <c r="AD15" i="9" s="1"/>
  <c r="AD16" i="9" s="1"/>
  <c r="AD17" i="9" s="1"/>
  <c r="AD18" i="9" s="1"/>
  <c r="AD19" i="9" s="1"/>
  <c r="AD20" i="9" s="1"/>
  <c r="AD12" i="9"/>
  <c r="AC13" i="9"/>
  <c r="AC14" i="9" s="1"/>
  <c r="AC15" i="9" s="1"/>
  <c r="AC16" i="9" s="1"/>
  <c r="AC17" i="9" s="1"/>
  <c r="AC18" i="9" s="1"/>
  <c r="AC19" i="9" s="1"/>
  <c r="AC20" i="9" s="1"/>
  <c r="AC12" i="9"/>
  <c r="AD13" i="7"/>
  <c r="AD14" i="7" s="1"/>
  <c r="AD15" i="7" s="1"/>
  <c r="AD16" i="7" s="1"/>
  <c r="AD17" i="7" s="1"/>
  <c r="AD18" i="7" s="1"/>
  <c r="AD19" i="7" s="1"/>
  <c r="AD20" i="7" s="1"/>
  <c r="AD12" i="7"/>
  <c r="AF2" i="7"/>
  <c r="AE3" i="7"/>
  <c r="AE4" i="7" s="1"/>
  <c r="AE5" i="7" s="1"/>
  <c r="AE6" i="7" s="1"/>
  <c r="AE7" i="7" s="1"/>
  <c r="AE8" i="7" s="1"/>
  <c r="AE9" i="7" s="1"/>
  <c r="AE10" i="7" s="1"/>
  <c r="AE11" i="7" s="1"/>
  <c r="T18" i="5" l="1"/>
  <c r="AN16" i="25"/>
  <c r="T16" i="23"/>
  <c r="AJ18" i="25"/>
  <c r="R18" i="23"/>
  <c r="R20" i="5"/>
  <c r="AP15" i="25"/>
  <c r="AC15" i="25"/>
  <c r="U15" i="23"/>
  <c r="U17" i="5"/>
  <c r="AT14" i="25"/>
  <c r="V16" i="5"/>
  <c r="V14" i="23"/>
  <c r="W15" i="5"/>
  <c r="AE13" i="25"/>
  <c r="AV13" i="25"/>
  <c r="W13" i="23"/>
  <c r="S17" i="23"/>
  <c r="AA17" i="25"/>
  <c r="AL17" i="25"/>
  <c r="S19" i="5"/>
  <c r="Y19" i="25"/>
  <c r="AH19" i="25"/>
  <c r="Q19" i="23"/>
  <c r="AF3" i="7"/>
  <c r="AF4" i="7" s="1"/>
  <c r="AF5" i="7" s="1"/>
  <c r="AF6" i="7" s="1"/>
  <c r="AF7" i="7" s="1"/>
  <c r="AF8" i="7" s="1"/>
  <c r="AF9" i="7" s="1"/>
  <c r="AF10" i="7" s="1"/>
  <c r="AF11" i="7" s="1"/>
  <c r="AG2" i="7"/>
  <c r="AE12" i="7"/>
  <c r="AE13" i="7"/>
  <c r="AE14" i="7" s="1"/>
  <c r="AE15" i="7" s="1"/>
  <c r="AE16" i="7" s="1"/>
  <c r="AE17" i="7" s="1"/>
  <c r="AE18" i="7" s="1"/>
  <c r="AE19" i="7" s="1"/>
  <c r="AE20" i="7" s="1"/>
  <c r="AL18" i="25" l="1"/>
  <c r="S20" i="5"/>
  <c r="AA18" i="25"/>
  <c r="S18" i="23"/>
  <c r="AT15" i="25"/>
  <c r="V15" i="23"/>
  <c r="V17" i="5"/>
  <c r="AC16" i="25"/>
  <c r="AP16" i="25"/>
  <c r="U16" i="23"/>
  <c r="U18" i="5"/>
  <c r="R19" i="23"/>
  <c r="AJ19" i="25"/>
  <c r="AE14" i="25"/>
  <c r="AV14" i="25"/>
  <c r="W14" i="23"/>
  <c r="W16" i="5"/>
  <c r="AN17" i="25"/>
  <c r="T17" i="23"/>
  <c r="T19" i="5"/>
  <c r="AH2" i="7"/>
  <c r="AH3" i="7" s="1"/>
  <c r="AH4" i="7" s="1"/>
  <c r="AH5" i="7" s="1"/>
  <c r="AH6" i="7" s="1"/>
  <c r="AH7" i="7" s="1"/>
  <c r="AH8" i="7" s="1"/>
  <c r="AH9" i="7" s="1"/>
  <c r="AH10" i="7" s="1"/>
  <c r="AH11" i="7" s="1"/>
  <c r="AG3" i="7"/>
  <c r="AG4" i="7" s="1"/>
  <c r="AG5" i="7" s="1"/>
  <c r="AG6" i="7" s="1"/>
  <c r="AG7" i="7" s="1"/>
  <c r="AG8" i="7" s="1"/>
  <c r="AG9" i="7" s="1"/>
  <c r="AG10" i="7" s="1"/>
  <c r="AG11" i="7" s="1"/>
  <c r="AF13" i="7"/>
  <c r="AF14" i="7" s="1"/>
  <c r="AF15" i="7" s="1"/>
  <c r="AF16" i="7" s="1"/>
  <c r="AF17" i="7" s="1"/>
  <c r="AF18" i="7" s="1"/>
  <c r="AF19" i="7" s="1"/>
  <c r="AF20" i="7" s="1"/>
  <c r="AF12" i="7"/>
  <c r="AT16" i="25" l="1"/>
  <c r="V18" i="5"/>
  <c r="V16" i="23"/>
  <c r="AC17" i="25"/>
  <c r="U17" i="23"/>
  <c r="AP17" i="25"/>
  <c r="U19" i="5"/>
  <c r="AN18" i="25"/>
  <c r="T18" i="23"/>
  <c r="T20" i="5"/>
  <c r="AL19" i="25"/>
  <c r="AA19" i="25"/>
  <c r="S19" i="23"/>
  <c r="AE15" i="25"/>
  <c r="W15" i="23"/>
  <c r="W17" i="5"/>
  <c r="AV15" i="25"/>
  <c r="AG13" i="7"/>
  <c r="AG14" i="7" s="1"/>
  <c r="AG15" i="7" s="1"/>
  <c r="AG16" i="7" s="1"/>
  <c r="AG17" i="7" s="1"/>
  <c r="AG18" i="7" s="1"/>
  <c r="AG19" i="7" s="1"/>
  <c r="AG20" i="7" s="1"/>
  <c r="AG12" i="7"/>
  <c r="AH13" i="7"/>
  <c r="AH14" i="7" s="1"/>
  <c r="AH15" i="7" s="1"/>
  <c r="AH16" i="7" s="1"/>
  <c r="AH17" i="7" s="1"/>
  <c r="AH18" i="7" s="1"/>
  <c r="AH19" i="7" s="1"/>
  <c r="AH20" i="7" s="1"/>
  <c r="AH12" i="7"/>
  <c r="T19" i="23" l="1"/>
  <c r="AN19" i="25"/>
  <c r="W16" i="23"/>
  <c r="W18" i="5"/>
  <c r="AV16" i="25"/>
  <c r="AE16" i="25"/>
  <c r="V17" i="23"/>
  <c r="V19" i="5"/>
  <c r="AT17" i="25"/>
  <c r="AC18" i="25"/>
  <c r="U18" i="23"/>
  <c r="U20" i="5"/>
  <c r="AP18" i="25"/>
  <c r="AP19" i="25" l="1"/>
  <c r="AC19" i="25"/>
  <c r="U19" i="23"/>
  <c r="V18" i="23"/>
  <c r="AT18" i="25"/>
  <c r="V20" i="5"/>
  <c r="W17" i="23"/>
  <c r="AV17" i="25"/>
  <c r="W19" i="5"/>
  <c r="AE17" i="25"/>
  <c r="AV18" i="25" l="1"/>
  <c r="AE18" i="25"/>
  <c r="W18" i="23"/>
  <c r="W20" i="5"/>
  <c r="V19" i="23"/>
  <c r="AT19" i="25"/>
  <c r="AV19" i="25" l="1"/>
  <c r="W19" i="23"/>
  <c r="AE19" i="25"/>
</calcChain>
</file>

<file path=xl/sharedStrings.xml><?xml version="1.0" encoding="utf-8"?>
<sst xmlns="http://schemas.openxmlformats.org/spreadsheetml/2006/main" count="3808" uniqueCount="467">
  <si>
    <t>Train</t>
  </si>
  <si>
    <t>Départ</t>
  </si>
  <si>
    <t>Arrivée</t>
  </si>
  <si>
    <t>Ligne</t>
  </si>
  <si>
    <t>Sens</t>
  </si>
  <si>
    <t>Fréquence</t>
  </si>
  <si>
    <t>RFR ligne D</t>
  </si>
  <si>
    <t>retour</t>
  </si>
  <si>
    <t>Q</t>
  </si>
  <si>
    <t>SFDF</t>
  </si>
  <si>
    <t>aller</t>
  </si>
  <si>
    <t>GL</t>
  </si>
  <si>
    <t>TM1</t>
  </si>
  <si>
    <t>1_19</t>
  </si>
  <si>
    <t>TM2</t>
  </si>
  <si>
    <t>01TA004</t>
  </si>
  <si>
    <t>01TA010</t>
  </si>
  <si>
    <t>DF</t>
  </si>
  <si>
    <t>RFR ligne E</t>
  </si>
  <si>
    <t>Station</t>
  </si>
  <si>
    <t>1_287</t>
  </si>
  <si>
    <t>Tunis ville</t>
  </si>
  <si>
    <t>Saida Mannoubia</t>
  </si>
  <si>
    <t>Mellassine</t>
  </si>
  <si>
    <t>Erraoudha</t>
  </si>
  <si>
    <t>Le Bardo</t>
  </si>
  <si>
    <t>El Bortal</t>
  </si>
  <si>
    <t>Manouba</t>
  </si>
  <si>
    <t>Les Orangers</t>
  </si>
  <si>
    <t>Gobaa</t>
  </si>
  <si>
    <t>Gobba_Ville</t>
  </si>
  <si>
    <t>1_278</t>
  </si>
  <si>
    <t>1_25</t>
  </si>
  <si>
    <t>Pk: 8+420</t>
  </si>
  <si>
    <t>Pk: 8+421</t>
  </si>
  <si>
    <t>CADENCE</t>
  </si>
  <si>
    <t>Temps d'arret</t>
  </si>
  <si>
    <t>Rotem</t>
  </si>
  <si>
    <t>Ganz</t>
  </si>
  <si>
    <t>Fret</t>
  </si>
  <si>
    <t>ROTEM</t>
  </si>
  <si>
    <t>GL GANZ</t>
  </si>
  <si>
    <t>PK</t>
  </si>
  <si>
    <t>Ancien TTP Gobaa</t>
  </si>
  <si>
    <t>+30'</t>
  </si>
  <si>
    <t>somme Temps de parcours</t>
  </si>
  <si>
    <t>Bougatfa</t>
  </si>
  <si>
    <t>Harairia</t>
  </si>
  <si>
    <t>Ezzouhour</t>
  </si>
  <si>
    <t>Ettayarane</t>
  </si>
  <si>
    <t>Ennajah</t>
  </si>
  <si>
    <t>TTP BL</t>
  </si>
  <si>
    <t>TTP GL AUT</t>
  </si>
  <si>
    <t xml:space="preserve">Harairia </t>
  </si>
  <si>
    <t xml:space="preserve">Ezzouhour </t>
  </si>
  <si>
    <t xml:space="preserve">Ettayarane </t>
  </si>
  <si>
    <t xml:space="preserve">Ennajah </t>
  </si>
  <si>
    <t xml:space="preserve">Saida Mannoubia </t>
  </si>
  <si>
    <t>Tunis Ville</t>
  </si>
  <si>
    <t>Gares et Haltes</t>
  </si>
  <si>
    <t>Le signe + placé à droite de l'heure d'arrivée ou de passage d'un train dans un établissement indique que le chiffre des minutes doit être majoré d'un</t>
  </si>
  <si>
    <t>demi-minute (Fascicule annexe N°1 aux Fascicules Horaires, CHAP II, Art 21, Pt 3.2)</t>
  </si>
  <si>
    <t>Gare et Haltes</t>
  </si>
  <si>
    <t>Rame</t>
  </si>
  <si>
    <t>Durée</t>
  </si>
  <si>
    <t>04:25</t>
  </si>
  <si>
    <t>04:56</t>
  </si>
  <si>
    <t>0h 31m</t>
  </si>
  <si>
    <t>05:25</t>
  </si>
  <si>
    <t>05:58</t>
  </si>
  <si>
    <t>0h 33m</t>
  </si>
  <si>
    <t>06:05</t>
  </si>
  <si>
    <t>06:36</t>
  </si>
  <si>
    <t>06:40</t>
  </si>
  <si>
    <t>07:13</t>
  </si>
  <si>
    <t>07:25</t>
  </si>
  <si>
    <t>07:51</t>
  </si>
  <si>
    <t>0h 26m</t>
  </si>
  <si>
    <t>08:05</t>
  </si>
  <si>
    <t>08:32</t>
  </si>
  <si>
    <t>0h 27m</t>
  </si>
  <si>
    <t>08:50</t>
  </si>
  <si>
    <t>09:21</t>
  </si>
  <si>
    <t>09:30</t>
  </si>
  <si>
    <t>10:04</t>
  </si>
  <si>
    <t>0h 34m</t>
  </si>
  <si>
    <t>10:15</t>
  </si>
  <si>
    <t>10:46</t>
  </si>
  <si>
    <t>10:50</t>
  </si>
  <si>
    <t>11:24</t>
  </si>
  <si>
    <t>12:10</t>
  </si>
  <si>
    <t>12:41</t>
  </si>
  <si>
    <t>12:50</t>
  </si>
  <si>
    <t>13:24</t>
  </si>
  <si>
    <t>13:30</t>
  </si>
  <si>
    <t>14:01</t>
  </si>
  <si>
    <t>14:10</t>
  </si>
  <si>
    <t>14:44</t>
  </si>
  <si>
    <t>15:35</t>
  </si>
  <si>
    <t>16:06</t>
  </si>
  <si>
    <t>16:10</t>
  </si>
  <si>
    <t>16:43</t>
  </si>
  <si>
    <t>16:50</t>
  </si>
  <si>
    <t>17:21</t>
  </si>
  <si>
    <t>17:30</t>
  </si>
  <si>
    <t>18:03</t>
  </si>
  <si>
    <t>19:25</t>
  </si>
  <si>
    <t>19:56</t>
  </si>
  <si>
    <t>20:00</t>
  </si>
  <si>
    <t>20:33</t>
  </si>
  <si>
    <t>20:45</t>
  </si>
  <si>
    <t>21:16</t>
  </si>
  <si>
    <t>21:20</t>
  </si>
  <si>
    <t>21:53</t>
  </si>
  <si>
    <t>05:00</t>
  </si>
  <si>
    <t>05:26</t>
  </si>
  <si>
    <t>05:30</t>
  </si>
  <si>
    <t>06:01</t>
  </si>
  <si>
    <t>06:10</t>
  </si>
  <si>
    <t>06:43</t>
  </si>
  <si>
    <t>08:36</t>
  </si>
  <si>
    <t>08:40</t>
  </si>
  <si>
    <t>09:13</t>
  </si>
  <si>
    <t>10:01</t>
  </si>
  <si>
    <t>10:10</t>
  </si>
  <si>
    <t>10:43</t>
  </si>
  <si>
    <t>11:21</t>
  </si>
  <si>
    <t>11:30</t>
  </si>
  <si>
    <t>12:04</t>
  </si>
  <si>
    <t>14:41</t>
  </si>
  <si>
    <t>14:50</t>
  </si>
  <si>
    <t>15:23</t>
  </si>
  <si>
    <t>16:41</t>
  </si>
  <si>
    <t>17:23</t>
  </si>
  <si>
    <t>18:01</t>
  </si>
  <si>
    <t>19:30</t>
  </si>
  <si>
    <t>20:05</t>
  </si>
  <si>
    <t>20:36</t>
  </si>
  <si>
    <t>20:40</t>
  </si>
  <si>
    <t>21:13</t>
  </si>
  <si>
    <t>21:35</t>
  </si>
  <si>
    <t>22:01</t>
  </si>
  <si>
    <t>22:05</t>
  </si>
  <si>
    <t>22:31</t>
  </si>
  <si>
    <t>06:35</t>
  </si>
  <si>
    <t>07:09</t>
  </si>
  <si>
    <t>07:15</t>
  </si>
  <si>
    <t>07:48</t>
  </si>
  <si>
    <t>11:25</t>
  </si>
  <si>
    <t>11:56</t>
  </si>
  <si>
    <t>12:00</t>
  </si>
  <si>
    <t>12:33</t>
  </si>
  <si>
    <t>12:45</t>
  </si>
  <si>
    <t>13:16</t>
  </si>
  <si>
    <t>13:20</t>
  </si>
  <si>
    <t>13:53</t>
  </si>
  <si>
    <t>14:45</t>
  </si>
  <si>
    <t>15:16</t>
  </si>
  <si>
    <t>15:20</t>
  </si>
  <si>
    <t>15:53</t>
  </si>
  <si>
    <t>05:15</t>
  </si>
  <si>
    <t>0h 15m</t>
  </si>
  <si>
    <t>05:40</t>
  </si>
  <si>
    <t>05:55</t>
  </si>
  <si>
    <t>06:00</t>
  </si>
  <si>
    <t>06:15</t>
  </si>
  <si>
    <t>06:20</t>
  </si>
  <si>
    <t>06:55</t>
  </si>
  <si>
    <t>07:00</t>
  </si>
  <si>
    <t>07:20</t>
  </si>
  <si>
    <t>07:35</t>
  </si>
  <si>
    <t>07:40</t>
  </si>
  <si>
    <t>07:55</t>
  </si>
  <si>
    <t>08:00</t>
  </si>
  <si>
    <t>08:15</t>
  </si>
  <si>
    <t>08:20</t>
  </si>
  <si>
    <t>08:35</t>
  </si>
  <si>
    <t>08:55</t>
  </si>
  <si>
    <t>09:00</t>
  </si>
  <si>
    <t>09:15</t>
  </si>
  <si>
    <t>09:20</t>
  </si>
  <si>
    <t>09:35</t>
  </si>
  <si>
    <t>09:40</t>
  </si>
  <si>
    <t>09:55</t>
  </si>
  <si>
    <t>10:00</t>
  </si>
  <si>
    <t>10:20</t>
  </si>
  <si>
    <t>10:35</t>
  </si>
  <si>
    <t>10:40</t>
  </si>
  <si>
    <t>10:55</t>
  </si>
  <si>
    <t>11:00</t>
  </si>
  <si>
    <t>11:15</t>
  </si>
  <si>
    <t>11:20</t>
  </si>
  <si>
    <t>11:35</t>
  </si>
  <si>
    <t>11:40</t>
  </si>
  <si>
    <t>11:55</t>
  </si>
  <si>
    <t>12:15</t>
  </si>
  <si>
    <t>12:20</t>
  </si>
  <si>
    <t>12:35</t>
  </si>
  <si>
    <t>12:40</t>
  </si>
  <si>
    <t>12:55</t>
  </si>
  <si>
    <t>13:00</t>
  </si>
  <si>
    <t>13:15</t>
  </si>
  <si>
    <t>13:35</t>
  </si>
  <si>
    <t>13:40</t>
  </si>
  <si>
    <t>13:55</t>
  </si>
  <si>
    <t>14:00</t>
  </si>
  <si>
    <t>14:15</t>
  </si>
  <si>
    <t>14:20</t>
  </si>
  <si>
    <t>14:35</t>
  </si>
  <si>
    <t>14:40</t>
  </si>
  <si>
    <t>14:55</t>
  </si>
  <si>
    <t>15:00</t>
  </si>
  <si>
    <t>15:15</t>
  </si>
  <si>
    <t>15:40</t>
  </si>
  <si>
    <t>15:55</t>
  </si>
  <si>
    <t>16:00</t>
  </si>
  <si>
    <t>16:15</t>
  </si>
  <si>
    <t>16:20</t>
  </si>
  <si>
    <t>16:35</t>
  </si>
  <si>
    <t>16:40</t>
  </si>
  <si>
    <t>16:55</t>
  </si>
  <si>
    <t>17:00</t>
  </si>
  <si>
    <t>17:15</t>
  </si>
  <si>
    <t>17:20</t>
  </si>
  <si>
    <t>17:35</t>
  </si>
  <si>
    <t>17:40</t>
  </si>
  <si>
    <t>17:55</t>
  </si>
  <si>
    <t>19:45</t>
  </si>
  <si>
    <t>19:50</t>
  </si>
  <si>
    <t>20:30</t>
  </si>
  <si>
    <t>20:50</t>
  </si>
  <si>
    <t>21:05</t>
  </si>
  <si>
    <t>21:30</t>
  </si>
  <si>
    <t>21:45</t>
  </si>
  <si>
    <t>21:50</t>
  </si>
  <si>
    <t>22:30</t>
  </si>
  <si>
    <t>22:45</t>
  </si>
  <si>
    <t>22:50</t>
  </si>
  <si>
    <t>23:05</t>
  </si>
  <si>
    <t>05:20</t>
  </si>
  <si>
    <t>05:35</t>
  </si>
  <si>
    <t>07:50</t>
  </si>
  <si>
    <t>08:30</t>
  </si>
  <si>
    <t>08:45</t>
  </si>
  <si>
    <t>09:05</t>
  </si>
  <si>
    <t>10:30</t>
  </si>
  <si>
    <t>10:45</t>
  </si>
  <si>
    <t>11:05</t>
  </si>
  <si>
    <t>12:30</t>
  </si>
  <si>
    <t>13:05</t>
  </si>
  <si>
    <t>14:30</t>
  </si>
  <si>
    <t>15:05</t>
  </si>
  <si>
    <t>15:30</t>
  </si>
  <si>
    <t>15:45</t>
  </si>
  <si>
    <t>15:50</t>
  </si>
  <si>
    <t>16:05</t>
  </si>
  <si>
    <t>16:30</t>
  </si>
  <si>
    <t>16:45</t>
  </si>
  <si>
    <t>17:05</t>
  </si>
  <si>
    <t>20:15</t>
  </si>
  <si>
    <t>20:20</t>
  </si>
  <si>
    <t>20:35</t>
  </si>
  <si>
    <t>21:00</t>
  </si>
  <si>
    <t>21:15</t>
  </si>
  <si>
    <t>22:00</t>
  </si>
  <si>
    <t>22:15</t>
  </si>
  <si>
    <t>07:30</t>
  </si>
  <si>
    <t>07:45</t>
  </si>
  <si>
    <t>Gare</t>
  </si>
  <si>
    <t>Latitude</t>
  </si>
  <si>
    <t>Longitude</t>
  </si>
  <si>
    <t>36.80178740252046</t>
  </si>
  <si>
    <t>10.148039089747368</t>
  </si>
  <si>
    <t>36.79655391208055</t>
  </si>
  <si>
    <t>10.155413942043749</t>
  </si>
  <si>
    <t>36.8075915561199</t>
  </si>
  <si>
    <t>10.13434832001858</t>
  </si>
  <si>
    <t>36.812192930713216</t>
  </si>
  <si>
    <t>10.115897297357375</t>
  </si>
  <si>
    <t>36.81596042164255</t>
  </si>
  <si>
    <t>10.101514338312649</t>
  </si>
  <si>
    <t>36.818365448969544</t>
  </si>
  <si>
    <t>10.085993386890994</t>
  </si>
  <si>
    <t>36.820205817505425</t>
  </si>
  <si>
    <t>10.075367252457777</t>
  </si>
  <si>
    <t>36.82227368169966</t>
  </si>
  <si>
    <t>10.060094135675309</t>
  </si>
  <si>
    <t>feries</t>
  </si>
  <si>
    <t>36.787097760484</t>
  </si>
  <si>
    <t>36.79345468401604</t>
  </si>
  <si>
    <t>10.154744316939107</t>
  </si>
  <si>
    <t>10.13824535246789</t>
  </si>
  <si>
    <t>36.792275189600815</t>
  </si>
  <si>
    <t>36.787998336344295</t>
  </si>
  <si>
    <t>10.127608755215693</t>
  </si>
  <si>
    <t>36.78414982775515</t>
  </si>
  <si>
    <t>10.116928464988487</t>
  </si>
  <si>
    <t>36.78038530391469</t>
  </si>
  <si>
    <t>10.10252448191042</t>
  </si>
  <si>
    <t>36.795142258941404</t>
  </si>
  <si>
    <t>10.180448807604629</t>
  </si>
  <si>
    <t>Djebel jelloud</t>
  </si>
  <si>
    <t>Rades</t>
  </si>
  <si>
    <t>Borj Cedria</t>
  </si>
  <si>
    <t>Erriadh</t>
  </si>
  <si>
    <t>36.772661026945926</t>
  </si>
  <si>
    <t>10.209574669063917</t>
  </si>
  <si>
    <t>36.77023261379136</t>
  </si>
  <si>
    <t>10.22297576175377</t>
  </si>
  <si>
    <t>36.76824077898328</t>
  </si>
  <si>
    <t>10.233875579811665</t>
  </si>
  <si>
    <t>36.76736762959525</t>
  </si>
  <si>
    <t>10.244502902294727</t>
  </si>
  <si>
    <t>36.76682858423973</t>
  </si>
  <si>
    <t>10.260886749958463</t>
  </si>
  <si>
    <t>36.76295407006714</t>
  </si>
  <si>
    <t>10.284572232551366</t>
  </si>
  <si>
    <t>36.74685864148213</t>
  </si>
  <si>
    <t>10.306709598910558</t>
  </si>
  <si>
    <t>36.73910396792019</t>
  </si>
  <si>
    <t>10.317810325674769</t>
  </si>
  <si>
    <t>36.734803832399464</t>
  </si>
  <si>
    <t>10.323876364611143</t>
  </si>
  <si>
    <t>36.72941152583515</t>
  </si>
  <si>
    <t>10.335119717875127</t>
  </si>
  <si>
    <t>36.72369849322632</t>
  </si>
  <si>
    <t>10.348050218246778</t>
  </si>
  <si>
    <t>36.71753155698834</t>
  </si>
  <si>
    <t>10.359665757835813</t>
  </si>
  <si>
    <t>36.710250705939636</t>
  </si>
  <si>
    <t>10.378780254187326</t>
  </si>
  <si>
    <t>36.713648658106</t>
  </si>
  <si>
    <t>10.369373073428529</t>
  </si>
  <si>
    <t>36.70363430872115</t>
  </si>
  <si>
    <t>10.397621165862438</t>
  </si>
  <si>
    <t>36.69946546229246</t>
  </si>
  <si>
    <t>10.41518726702414</t>
  </si>
  <si>
    <t>36.76906438085182</t>
  </si>
  <si>
    <t>10.271114137647732</t>
  </si>
  <si>
    <t>10.165656145855142</t>
  </si>
  <si>
    <t>101</t>
  </si>
  <si>
    <t>103</t>
  </si>
  <si>
    <t>105</t>
  </si>
  <si>
    <t>107</t>
  </si>
  <si>
    <t>109</t>
  </si>
  <si>
    <t>115</t>
  </si>
  <si>
    <t>117</t>
  </si>
  <si>
    <t>119</t>
  </si>
  <si>
    <t>121</t>
  </si>
  <si>
    <t>123</t>
  </si>
  <si>
    <t>125</t>
  </si>
  <si>
    <t>127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</si>
  <si>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</si>
  <si>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</si>
  <si>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</si>
  <si>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</si>
  <si>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</si>
  <si>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</si>
  <si>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</si>
  <si>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</si>
  <si>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</si>
  <si>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</si>
  <si>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</si>
  <si>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</si>
  <si>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</si>
  <si>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</si>
  <si>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163</t>
  </si>
  <si>
    <t>171</t>
  </si>
  <si>
    <t>173</t>
  </si>
  <si>
    <t>177</t>
  </si>
  <si>
    <t>181</t>
  </si>
  <si>
    <t>185</t>
  </si>
  <si>
    <t>189</t>
  </si>
  <si>
    <t>193</t>
  </si>
  <si>
    <t>195</t>
  </si>
  <si>
    <t>199</t>
  </si>
  <si>
    <t>201</t>
  </si>
  <si>
    <t>205</t>
  </si>
  <si>
    <t>209</t>
  </si>
  <si>
    <t>211</t>
  </si>
  <si>
    <t>213</t>
  </si>
  <si>
    <t>215</t>
  </si>
  <si>
    <t>225</t>
  </si>
  <si>
    <t>229</t>
  </si>
  <si>
    <t>231</t>
  </si>
  <si>
    <t>233</t>
  </si>
  <si>
    <t>237</t>
  </si>
  <si>
    <t>241</t>
  </si>
  <si>
    <t>245</t>
  </si>
  <si>
    <t>247</t>
  </si>
  <si>
    <t>249</t>
  </si>
  <si>
    <t>251</t>
  </si>
  <si>
    <t>LU-VE NF</t>
  </si>
  <si>
    <t>SA - DF</t>
  </si>
  <si>
    <t/>
  </si>
  <si>
    <t>Jebel Jelloud</t>
  </si>
  <si>
    <t>MEGRINE RYADH</t>
  </si>
  <si>
    <t>MEGRINE</t>
  </si>
  <si>
    <t>SIDI REZIG</t>
  </si>
  <si>
    <t>Lycée.T.Radès</t>
  </si>
  <si>
    <t>RADES MELIANE</t>
  </si>
  <si>
    <t>EZ-ZAHRA</t>
  </si>
  <si>
    <t>LYCEE EZZAHRA</t>
  </si>
  <si>
    <t>BOU KORNINE</t>
  </si>
  <si>
    <t>Hammam Lif</t>
  </si>
  <si>
    <t>ARRET DU STADE</t>
  </si>
  <si>
    <t>TAHAR SFAR</t>
  </si>
  <si>
    <t>HAMMAM CHAT</t>
  </si>
  <si>
    <t>BIR EL BEY</t>
  </si>
  <si>
    <t>102</t>
  </si>
  <si>
    <t>104</t>
  </si>
  <si>
    <t>106</t>
  </si>
  <si>
    <t>108</t>
  </si>
  <si>
    <t>110</t>
  </si>
  <si>
    <t>114</t>
  </si>
  <si>
    <t>116</t>
  </si>
  <si>
    <t>118</t>
  </si>
  <si>
    <t>120</t>
  </si>
  <si>
    <t>122</t>
  </si>
  <si>
    <t>124</t>
  </si>
  <si>
    <t>126</t>
  </si>
  <si>
    <t>128</t>
  </si>
  <si>
    <t>130</t>
  </si>
  <si>
    <t>132</t>
  </si>
  <si>
    <t>136</t>
  </si>
  <si>
    <t>138</t>
  </si>
  <si>
    <t>140</t>
  </si>
  <si>
    <t>142</t>
  </si>
  <si>
    <t>146</t>
  </si>
  <si>
    <t>148</t>
  </si>
  <si>
    <t>150</t>
  </si>
  <si>
    <t>152</t>
  </si>
  <si>
    <t>154</t>
  </si>
  <si>
    <t>156</t>
  </si>
  <si>
    <t>158</t>
  </si>
  <si>
    <t>160</t>
  </si>
  <si>
    <t>164</t>
  </si>
  <si>
    <t>168</t>
  </si>
  <si>
    <t>172</t>
  </si>
  <si>
    <t>176</t>
  </si>
  <si>
    <t>178</t>
  </si>
  <si>
    <t>184</t>
  </si>
  <si>
    <t>186</t>
  </si>
  <si>
    <t>190</t>
  </si>
  <si>
    <t>194</t>
  </si>
  <si>
    <t>198</t>
  </si>
  <si>
    <t>206</t>
  </si>
  <si>
    <t>208</t>
  </si>
  <si>
    <t>210</t>
  </si>
  <si>
    <t>212</t>
  </si>
  <si>
    <t>216</t>
  </si>
  <si>
    <t>220</t>
  </si>
  <si>
    <t>222</t>
  </si>
  <si>
    <t>228</t>
  </si>
  <si>
    <t>230</t>
  </si>
  <si>
    <t>234</t>
  </si>
  <si>
    <t>236</t>
  </si>
  <si>
    <t>240</t>
  </si>
  <si>
    <t>242</t>
  </si>
  <si>
    <t>246</t>
  </si>
  <si>
    <t>250</t>
  </si>
  <si>
    <t>01-05-2025</t>
  </si>
  <si>
    <t>36.768403904723, 10.252474734182995</t>
  </si>
  <si>
    <t>09-04-2025</t>
  </si>
  <si>
    <t>01-01-2024</t>
  </si>
  <si>
    <t>AA</t>
  </si>
  <si>
    <t>31-12-2026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</si>
</sst>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F400]h:mm:ss\ AM/PM"/>
    <numFmt numFmtId="166" formatCode="h:mm:ss;@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ourier"/>
      <family val="3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onsolas"/>
      <family val="3"/>
    </font>
    <font>
      <b/>
      <sz val="12"/>
      <color indexed="8"/>
      <name val="Calibri"/>
      <family val="2"/>
    </font>
    <font>
      <b/>
      <sz val="11"/>
      <color rgb="FFFF0000"/>
      <name val="Consolas"/>
      <family val="3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b/>
      <sz val="16"/>
      <color indexed="8"/>
      <name val="Times New Roman"/>
      <family val="1"/>
    </font>
    <font>
      <sz val="24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sz val="14"/>
      <color rgb="FFFF0000"/>
      <name val="Calibri"/>
      <family val="2"/>
      <scheme val="minor"/>
    </font>
    <font>
      <sz val="16"/>
      <name val="Times New Roman"/>
      <family val="1"/>
    </font>
    <font>
      <sz val="2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0"/>
      <name val="Times New Roman"/>
      <family val="1"/>
    </font>
    <font>
      <b/>
      <sz val="16"/>
      <color rgb="FFF8F8F8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CE9178"/>
      <name val="Consolas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6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dashDot">
        <color auto="1"/>
      </top>
      <bottom/>
      <diagonal/>
    </border>
    <border>
      <left/>
      <right style="thick">
        <color indexed="64"/>
      </right>
      <top/>
      <bottom style="dashDot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45">
    <xf numFmtId="0" fontId="0" fillId="0" borderId="0" xfId="0"/>
    <xf numFmtId="0" fontId="3" fillId="0" borderId="0" xfId="0" applyFont="1"/>
    <xf numFmtId="0" fontId="6" fillId="0" borderId="2" xfId="0" applyFont="1" applyBorder="1"/>
    <xf numFmtId="0" fontId="3" fillId="0" borderId="2" xfId="0" applyFont="1" applyBorder="1"/>
    <xf numFmtId="0" fontId="8" fillId="0" borderId="3" xfId="0" applyFont="1" applyBorder="1" applyAlignment="1">
      <alignment vertical="center"/>
    </xf>
    <xf numFmtId="49" fontId="9" fillId="0" borderId="2" xfId="0" applyNumberFormat="1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right" vertical="center"/>
    </xf>
    <xf numFmtId="164" fontId="12" fillId="0" borderId="12" xfId="0" applyNumberFormat="1" applyFont="1" applyBorder="1" applyAlignment="1">
      <alignment horizontal="right"/>
    </xf>
    <xf numFmtId="164" fontId="12" fillId="0" borderId="11" xfId="0" applyNumberFormat="1" applyFont="1" applyBorder="1"/>
    <xf numFmtId="164" fontId="12" fillId="0" borderId="10" xfId="0" applyNumberFormat="1" applyFont="1" applyBorder="1"/>
    <xf numFmtId="49" fontId="9" fillId="0" borderId="13" xfId="0" applyNumberFormat="1" applyFont="1" applyBorder="1" applyAlignment="1">
      <alignment vertical="center" wrapText="1"/>
    </xf>
    <xf numFmtId="164" fontId="12" fillId="0" borderId="11" xfId="0" applyNumberFormat="1" applyFont="1" applyBorder="1" applyAlignment="1">
      <alignment horizontal="right"/>
    </xf>
    <xf numFmtId="164" fontId="7" fillId="0" borderId="15" xfId="0" applyNumberFormat="1" applyFont="1" applyBorder="1" applyAlignment="1">
      <alignment vertical="center"/>
    </xf>
    <xf numFmtId="164" fontId="0" fillId="0" borderId="0" xfId="0" applyNumberFormat="1"/>
    <xf numFmtId="164" fontId="13" fillId="0" borderId="11" xfId="0" applyNumberFormat="1" applyFont="1" applyBorder="1" applyAlignment="1">
      <alignment vertical="center"/>
    </xf>
    <xf numFmtId="20" fontId="13" fillId="0" borderId="11" xfId="0" applyNumberFormat="1" applyFont="1" applyBorder="1" applyAlignment="1">
      <alignment vertical="center"/>
    </xf>
    <xf numFmtId="49" fontId="9" fillId="0" borderId="16" xfId="0" applyNumberFormat="1" applyFont="1" applyBorder="1" applyAlignment="1">
      <alignment horizontal="center" vertical="center" wrapText="1"/>
    </xf>
    <xf numFmtId="21" fontId="0" fillId="0" borderId="0" xfId="0" applyNumberFormat="1"/>
    <xf numFmtId="20" fontId="0" fillId="0" borderId="0" xfId="0" applyNumberFormat="1"/>
    <xf numFmtId="164" fontId="12" fillId="0" borderId="0" xfId="0" applyNumberFormat="1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49" fontId="9" fillId="0" borderId="17" xfId="0" applyNumberFormat="1" applyFont="1" applyBorder="1" applyAlignment="1">
      <alignment vertical="center" wrapText="1"/>
    </xf>
    <xf numFmtId="164" fontId="4" fillId="0" borderId="18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49" fontId="9" fillId="0" borderId="16" xfId="0" applyNumberFormat="1" applyFont="1" applyBorder="1" applyAlignment="1">
      <alignment vertical="center" wrapText="1"/>
    </xf>
    <xf numFmtId="0" fontId="12" fillId="0" borderId="0" xfId="0" applyFont="1"/>
    <xf numFmtId="164" fontId="7" fillId="0" borderId="0" xfId="0" applyNumberFormat="1" applyFont="1" applyAlignment="1">
      <alignment vertical="center"/>
    </xf>
    <xf numFmtId="165" fontId="12" fillId="0" borderId="11" xfId="0" applyNumberFormat="1" applyFont="1" applyBorder="1"/>
    <xf numFmtId="165" fontId="7" fillId="0" borderId="15" xfId="0" applyNumberFormat="1" applyFont="1" applyBorder="1" applyAlignment="1">
      <alignment vertical="center"/>
    </xf>
    <xf numFmtId="165" fontId="7" fillId="0" borderId="11" xfId="0" applyNumberFormat="1" applyFont="1" applyBorder="1"/>
    <xf numFmtId="0" fontId="14" fillId="0" borderId="4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164" fontId="15" fillId="0" borderId="9" xfId="0" applyNumberFormat="1" applyFont="1" applyBorder="1" applyAlignment="1">
      <alignment horizontal="right" vertical="center"/>
    </xf>
    <xf numFmtId="49" fontId="17" fillId="0" borderId="2" xfId="0" applyNumberFormat="1" applyFont="1" applyBorder="1" applyAlignment="1">
      <alignment vertical="center" wrapText="1"/>
    </xf>
    <xf numFmtId="164" fontId="15" fillId="0" borderId="12" xfId="0" applyNumberFormat="1" applyFont="1" applyBorder="1" applyAlignment="1">
      <alignment horizontal="right"/>
    </xf>
    <xf numFmtId="49" fontId="17" fillId="0" borderId="13" xfId="0" applyNumberFormat="1" applyFont="1" applyBorder="1" applyAlignment="1">
      <alignment vertical="center" wrapText="1"/>
    </xf>
    <xf numFmtId="164" fontId="15" fillId="0" borderId="11" xfId="0" applyNumberFormat="1" applyFont="1" applyBorder="1" applyAlignment="1">
      <alignment horizontal="right"/>
    </xf>
    <xf numFmtId="0" fontId="15" fillId="0" borderId="2" xfId="0" applyFont="1" applyBorder="1"/>
    <xf numFmtId="0" fontId="15" fillId="0" borderId="6" xfId="0" applyFont="1" applyBorder="1" applyAlignment="1">
      <alignment horizontal="center" vertical="center"/>
    </xf>
    <xf numFmtId="164" fontId="15" fillId="0" borderId="15" xfId="0" applyNumberFormat="1" applyFont="1" applyBorder="1" applyAlignment="1">
      <alignment vertical="center"/>
    </xf>
    <xf numFmtId="20" fontId="13" fillId="0" borderId="10" xfId="0" applyNumberFormat="1" applyFont="1" applyBorder="1" applyAlignment="1">
      <alignment vertical="center"/>
    </xf>
    <xf numFmtId="164" fontId="7" fillId="0" borderId="10" xfId="0" applyNumberFormat="1" applyFont="1" applyBorder="1"/>
    <xf numFmtId="164" fontId="7" fillId="0" borderId="20" xfId="0" applyNumberFormat="1" applyFont="1" applyBorder="1" applyAlignment="1">
      <alignment vertical="center"/>
    </xf>
    <xf numFmtId="0" fontId="15" fillId="0" borderId="21" xfId="0" applyFont="1" applyBorder="1"/>
    <xf numFmtId="0" fontId="15" fillId="0" borderId="8" xfId="0" applyFont="1" applyBorder="1" applyAlignment="1">
      <alignment horizontal="center" vertical="center"/>
    </xf>
    <xf numFmtId="0" fontId="15" fillId="0" borderId="22" xfId="0" applyFont="1" applyBorder="1"/>
    <xf numFmtId="164" fontId="15" fillId="0" borderId="23" xfId="0" applyNumberFormat="1" applyFont="1" applyBorder="1" applyAlignment="1">
      <alignment vertical="center"/>
    </xf>
    <xf numFmtId="164" fontId="15" fillId="0" borderId="24" xfId="0" applyNumberFormat="1" applyFont="1" applyBorder="1" applyAlignment="1">
      <alignment vertical="center"/>
    </xf>
    <xf numFmtId="164" fontId="19" fillId="0" borderId="23" xfId="0" applyNumberFormat="1" applyFont="1" applyBorder="1"/>
    <xf numFmtId="164" fontId="19" fillId="0" borderId="24" xfId="0" applyNumberFormat="1" applyFont="1" applyBorder="1"/>
    <xf numFmtId="164" fontId="15" fillId="0" borderId="23" xfId="0" applyNumberFormat="1" applyFont="1" applyBorder="1"/>
    <xf numFmtId="164" fontId="15" fillId="0" borderId="24" xfId="0" applyNumberFormat="1" applyFont="1" applyBorder="1"/>
    <xf numFmtId="49" fontId="17" fillId="0" borderId="22" xfId="0" applyNumberFormat="1" applyFont="1" applyBorder="1" applyAlignment="1">
      <alignment vertical="center" wrapText="1"/>
    </xf>
    <xf numFmtId="164" fontId="15" fillId="0" borderId="14" xfId="0" applyNumberFormat="1" applyFont="1" applyBorder="1" applyAlignment="1">
      <alignment vertical="center"/>
    </xf>
    <xf numFmtId="49" fontId="17" fillId="0" borderId="16" xfId="0" applyNumberFormat="1" applyFont="1" applyBorder="1" applyAlignment="1">
      <alignment horizontal="left" vertical="center" wrapText="1"/>
    </xf>
    <xf numFmtId="0" fontId="18" fillId="0" borderId="0" xfId="0" applyFont="1"/>
    <xf numFmtId="20" fontId="18" fillId="0" borderId="0" xfId="0" applyNumberFormat="1" applyFont="1"/>
    <xf numFmtId="164" fontId="15" fillId="0" borderId="25" xfId="0" applyNumberFormat="1" applyFont="1" applyBorder="1" applyAlignment="1">
      <alignment horizontal="right"/>
    </xf>
    <xf numFmtId="164" fontId="15" fillId="0" borderId="26" xfId="0" applyNumberFormat="1" applyFont="1" applyBorder="1" applyAlignment="1">
      <alignment horizontal="right"/>
    </xf>
    <xf numFmtId="0" fontId="15" fillId="0" borderId="27" xfId="0" applyFont="1" applyBorder="1"/>
    <xf numFmtId="0" fontId="15" fillId="0" borderId="28" xfId="0" applyFont="1" applyBorder="1"/>
    <xf numFmtId="164" fontId="15" fillId="0" borderId="15" xfId="0" applyNumberFormat="1" applyFont="1" applyBorder="1" applyAlignment="1">
      <alignment horizontal="right"/>
    </xf>
    <xf numFmtId="164" fontId="15" fillId="0" borderId="14" xfId="0" applyNumberFormat="1" applyFont="1" applyBorder="1" applyAlignment="1">
      <alignment horizontal="right"/>
    </xf>
    <xf numFmtId="0" fontId="8" fillId="0" borderId="23" xfId="0" applyFont="1" applyBorder="1" applyAlignment="1">
      <alignment vertical="center"/>
    </xf>
    <xf numFmtId="0" fontId="6" fillId="0" borderId="23" xfId="0" applyFont="1" applyBorder="1"/>
    <xf numFmtId="0" fontId="6" fillId="0" borderId="23" xfId="0" applyFont="1" applyBorder="1" applyAlignment="1">
      <alignment horizontal="center" vertical="center"/>
    </xf>
    <xf numFmtId="49" fontId="9" fillId="0" borderId="23" xfId="0" applyNumberFormat="1" applyFont="1" applyBorder="1" applyAlignment="1">
      <alignment vertical="center" wrapText="1"/>
    </xf>
    <xf numFmtId="165" fontId="6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5" fontId="6" fillId="0" borderId="24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vertical="center"/>
    </xf>
    <xf numFmtId="164" fontId="20" fillId="0" borderId="23" xfId="0" applyNumberFormat="1" applyFont="1" applyBorder="1"/>
    <xf numFmtId="164" fontId="14" fillId="0" borderId="23" xfId="0" applyNumberFormat="1" applyFont="1" applyBorder="1"/>
    <xf numFmtId="164" fontId="14" fillId="0" borderId="15" xfId="0" applyNumberFormat="1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right" vertical="center"/>
    </xf>
    <xf numFmtId="164" fontId="14" fillId="0" borderId="12" xfId="0" applyNumberFormat="1" applyFont="1" applyBorder="1" applyAlignment="1">
      <alignment horizontal="right"/>
    </xf>
    <xf numFmtId="164" fontId="14" fillId="0" borderId="11" xfId="0" applyNumberFormat="1" applyFont="1" applyBorder="1" applyAlignment="1">
      <alignment horizontal="right"/>
    </xf>
    <xf numFmtId="0" fontId="14" fillId="0" borderId="6" xfId="0" applyFont="1" applyBorder="1" applyAlignment="1">
      <alignment horizontal="center" vertical="center"/>
    </xf>
    <xf numFmtId="165" fontId="21" fillId="0" borderId="23" xfId="0" applyNumberFormat="1" applyFont="1" applyBorder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/>
    </xf>
    <xf numFmtId="164" fontId="16" fillId="0" borderId="9" xfId="0" applyNumberFormat="1" applyFont="1" applyBorder="1" applyAlignment="1">
      <alignment horizontal="right" vertical="center"/>
    </xf>
    <xf numFmtId="164" fontId="16" fillId="0" borderId="11" xfId="0" applyNumberFormat="1" applyFont="1" applyBorder="1" applyAlignment="1">
      <alignment horizontal="right"/>
    </xf>
    <xf numFmtId="0" fontId="16" fillId="0" borderId="5" xfId="0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right"/>
    </xf>
    <xf numFmtId="164" fontId="22" fillId="0" borderId="12" xfId="0" applyNumberFormat="1" applyFont="1" applyBorder="1" applyAlignment="1">
      <alignment horizontal="right"/>
    </xf>
    <xf numFmtId="164" fontId="19" fillId="0" borderId="11" xfId="0" applyNumberFormat="1" applyFont="1" applyBorder="1" applyAlignment="1">
      <alignment horizontal="right"/>
    </xf>
    <xf numFmtId="164" fontId="22" fillId="0" borderId="11" xfId="0" applyNumberFormat="1" applyFont="1" applyBorder="1" applyAlignment="1">
      <alignment horizontal="right"/>
    </xf>
    <xf numFmtId="164" fontId="19" fillId="0" borderId="15" xfId="0" applyNumberFormat="1" applyFont="1" applyBorder="1" applyAlignment="1">
      <alignment horizontal="right"/>
    </xf>
    <xf numFmtId="164" fontId="7" fillId="0" borderId="11" xfId="0" applyNumberFormat="1" applyFont="1" applyBorder="1"/>
    <xf numFmtId="0" fontId="15" fillId="0" borderId="13" xfId="0" applyFont="1" applyBorder="1"/>
    <xf numFmtId="164" fontId="13" fillId="0" borderId="10" xfId="0" applyNumberFormat="1" applyFont="1" applyBorder="1" applyAlignment="1">
      <alignment vertical="center"/>
    </xf>
    <xf numFmtId="164" fontId="22" fillId="0" borderId="23" xfId="0" applyNumberFormat="1" applyFont="1" applyBorder="1"/>
    <xf numFmtId="164" fontId="16" fillId="0" borderId="23" xfId="0" applyNumberFormat="1" applyFont="1" applyBorder="1"/>
    <xf numFmtId="164" fontId="16" fillId="0" borderId="15" xfId="0" applyNumberFormat="1" applyFont="1" applyBorder="1" applyAlignment="1">
      <alignment vertical="center"/>
    </xf>
    <xf numFmtId="164" fontId="20" fillId="0" borderId="11" xfId="0" applyNumberFormat="1" applyFont="1" applyBorder="1" applyAlignment="1">
      <alignment horizontal="right"/>
    </xf>
    <xf numFmtId="164" fontId="22" fillId="2" borderId="11" xfId="0" applyNumberFormat="1" applyFont="1" applyFill="1" applyBorder="1" applyAlignment="1">
      <alignment horizontal="right"/>
    </xf>
    <xf numFmtId="0" fontId="6" fillId="0" borderId="12" xfId="0" applyFont="1" applyBorder="1"/>
    <xf numFmtId="165" fontId="23" fillId="0" borderId="0" xfId="0" applyNumberFormat="1" applyFont="1"/>
    <xf numFmtId="0" fontId="13" fillId="0" borderId="23" xfId="0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center" vertical="center"/>
    </xf>
    <xf numFmtId="165" fontId="24" fillId="0" borderId="23" xfId="0" applyNumberFormat="1" applyFont="1" applyBorder="1" applyAlignment="1">
      <alignment horizontal="center" vertical="center"/>
    </xf>
    <xf numFmtId="164" fontId="25" fillId="0" borderId="12" xfId="0" applyNumberFormat="1" applyFont="1" applyBorder="1" applyAlignment="1">
      <alignment horizontal="right"/>
    </xf>
    <xf numFmtId="165" fontId="0" fillId="0" borderId="0" xfId="0" applyNumberFormat="1"/>
    <xf numFmtId="164" fontId="16" fillId="0" borderId="23" xfId="0" applyNumberFormat="1" applyFont="1" applyBorder="1" applyAlignment="1">
      <alignment vertical="center"/>
    </xf>
    <xf numFmtId="164" fontId="26" fillId="3" borderId="23" xfId="0" applyNumberFormat="1" applyFont="1" applyFill="1" applyBorder="1" applyAlignment="1">
      <alignment vertical="center"/>
    </xf>
    <xf numFmtId="164" fontId="29" fillId="0" borderId="11" xfId="0" applyNumberFormat="1" applyFont="1" applyBorder="1" applyAlignment="1">
      <alignment vertical="center"/>
    </xf>
    <xf numFmtId="20" fontId="29" fillId="0" borderId="11" xfId="0" applyNumberFormat="1" applyFont="1" applyBorder="1" applyAlignment="1">
      <alignment vertical="center"/>
    </xf>
    <xf numFmtId="164" fontId="30" fillId="0" borderId="11" xfId="0" applyNumberFormat="1" applyFont="1" applyBorder="1"/>
    <xf numFmtId="165" fontId="30" fillId="0" borderId="11" xfId="0" applyNumberFormat="1" applyFont="1" applyBorder="1"/>
    <xf numFmtId="164" fontId="16" fillId="0" borderId="12" xfId="0" applyNumberFormat="1" applyFont="1" applyBorder="1" applyAlignment="1">
      <alignment horizontal="right"/>
    </xf>
    <xf numFmtId="164" fontId="31" fillId="0" borderId="11" xfId="0" applyNumberFormat="1" applyFont="1" applyBorder="1"/>
    <xf numFmtId="165" fontId="31" fillId="0" borderId="11" xfId="0" applyNumberFormat="1" applyFont="1" applyBorder="1"/>
    <xf numFmtId="164" fontId="31" fillId="0" borderId="15" xfId="0" applyNumberFormat="1" applyFont="1" applyBorder="1" applyAlignment="1">
      <alignment vertical="center"/>
    </xf>
    <xf numFmtId="165" fontId="31" fillId="0" borderId="15" xfId="0" applyNumberFormat="1" applyFont="1" applyBorder="1" applyAlignment="1">
      <alignment vertical="center"/>
    </xf>
    <xf numFmtId="0" fontId="31" fillId="0" borderId="6" xfId="0" applyFont="1" applyBorder="1" applyAlignment="1">
      <alignment horizontal="center" vertical="center"/>
    </xf>
    <xf numFmtId="0" fontId="14" fillId="0" borderId="2" xfId="0" applyFont="1" applyBorder="1"/>
    <xf numFmtId="165" fontId="12" fillId="0" borderId="1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right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20" fontId="24" fillId="0" borderId="11" xfId="0" applyNumberFormat="1" applyFont="1" applyBorder="1" applyAlignment="1">
      <alignment vertical="center"/>
    </xf>
    <xf numFmtId="0" fontId="2" fillId="0" borderId="0" xfId="4"/>
    <xf numFmtId="20" fontId="1" fillId="0" borderId="0" xfId="1" applyNumberFormat="1"/>
    <xf numFmtId="164" fontId="24" fillId="4" borderId="11" xfId="0" applyNumberFormat="1" applyFont="1" applyFill="1" applyBorder="1" applyAlignment="1">
      <alignment vertical="center"/>
    </xf>
    <xf numFmtId="164" fontId="34" fillId="4" borderId="0" xfId="0" applyNumberFormat="1" applyFont="1" applyFill="1"/>
    <xf numFmtId="164" fontId="16" fillId="0" borderId="29" xfId="0" applyNumberFormat="1" applyFont="1" applyBorder="1" applyAlignment="1">
      <alignment horizontal="right" vertical="center"/>
    </xf>
    <xf numFmtId="0" fontId="0" fillId="0" borderId="30" xfId="0" applyBorder="1"/>
    <xf numFmtId="164" fontId="15" fillId="0" borderId="29" xfId="0" applyNumberFormat="1" applyFont="1" applyBorder="1" applyAlignment="1">
      <alignment horizontal="right" vertical="center"/>
    </xf>
    <xf numFmtId="0" fontId="0" fillId="0" borderId="31" xfId="0" applyBorder="1"/>
    <xf numFmtId="164" fontId="15" fillId="0" borderId="32" xfId="0" applyNumberFormat="1" applyFont="1" applyBorder="1" applyAlignment="1">
      <alignment horizontal="right"/>
    </xf>
    <xf numFmtId="0" fontId="0" fillId="0" borderId="34" xfId="0" applyBorder="1"/>
    <xf numFmtId="0" fontId="0" fillId="0" borderId="35" xfId="0" applyBorder="1"/>
    <xf numFmtId="164" fontId="15" fillId="0" borderId="33" xfId="0" applyNumberFormat="1" applyFont="1" applyBorder="1" applyAlignment="1">
      <alignment horizontal="right"/>
    </xf>
    <xf numFmtId="0" fontId="15" fillId="0" borderId="33" xfId="0" applyFont="1" applyBorder="1" applyAlignment="1">
      <alignment horizontal="right"/>
    </xf>
    <xf numFmtId="164" fontId="15" fillId="6" borderId="12" xfId="0" applyNumberFormat="1" applyFont="1" applyFill="1" applyBorder="1" applyAlignment="1">
      <alignment horizontal="right"/>
    </xf>
    <xf numFmtId="0" fontId="0" fillId="6" borderId="31" xfId="0" applyFill="1" applyBorder="1"/>
    <xf numFmtId="164" fontId="15" fillId="6" borderId="32" xfId="0" applyNumberFormat="1" applyFont="1" applyFill="1" applyBorder="1" applyAlignment="1">
      <alignment horizontal="right"/>
    </xf>
    <xf numFmtId="164" fontId="15" fillId="6" borderId="11" xfId="0" applyNumberFormat="1" applyFont="1" applyFill="1" applyBorder="1" applyAlignment="1">
      <alignment horizontal="right"/>
    </xf>
    <xf numFmtId="0" fontId="15" fillId="6" borderId="33" xfId="0" applyFont="1" applyFill="1" applyBorder="1" applyAlignment="1">
      <alignment horizontal="right"/>
    </xf>
    <xf numFmtId="0" fontId="0" fillId="6" borderId="30" xfId="0" applyFill="1" applyBorder="1"/>
    <xf numFmtId="0" fontId="15" fillId="6" borderId="12" xfId="0" applyFont="1" applyFill="1" applyBorder="1" applyAlignment="1">
      <alignment horizontal="right"/>
    </xf>
    <xf numFmtId="0" fontId="0" fillId="6" borderId="34" xfId="0" applyFill="1" applyBorder="1"/>
    <xf numFmtId="0" fontId="28" fillId="5" borderId="36" xfId="0" applyFont="1" applyFill="1" applyBorder="1" applyAlignment="1">
      <alignment vertical="center"/>
    </xf>
    <xf numFmtId="0" fontId="15" fillId="5" borderId="37" xfId="0" applyFont="1" applyFill="1" applyBorder="1" applyAlignment="1">
      <alignment horizontal="center" vertical="center"/>
    </xf>
    <xf numFmtId="0" fontId="15" fillId="7" borderId="38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6" fillId="0" borderId="40" xfId="0" applyFont="1" applyBorder="1" applyAlignment="1">
      <alignment vertical="center"/>
    </xf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6" borderId="43" xfId="0" applyFill="1" applyBorder="1"/>
    <xf numFmtId="0" fontId="0" fillId="6" borderId="45" xfId="0" applyFill="1" applyBorder="1"/>
    <xf numFmtId="0" fontId="0" fillId="6" borderId="41" xfId="0" applyFill="1" applyBorder="1"/>
    <xf numFmtId="0" fontId="27" fillId="6" borderId="46" xfId="0" applyFont="1" applyFill="1" applyBorder="1"/>
    <xf numFmtId="164" fontId="15" fillId="6" borderId="47" xfId="0" applyNumberFormat="1" applyFont="1" applyFill="1" applyBorder="1" applyAlignment="1">
      <alignment horizontal="right"/>
    </xf>
    <xf numFmtId="0" fontId="0" fillId="6" borderId="48" xfId="0" applyFill="1" applyBorder="1"/>
    <xf numFmtId="0" fontId="0" fillId="6" borderId="49" xfId="0" applyFill="1" applyBorder="1"/>
    <xf numFmtId="0" fontId="15" fillId="0" borderId="12" xfId="0" applyFont="1" applyBorder="1" applyAlignment="1">
      <alignment horizontal="right"/>
    </xf>
    <xf numFmtId="0" fontId="0" fillId="0" borderId="45" xfId="0" applyBorder="1"/>
    <xf numFmtId="0" fontId="15" fillId="0" borderId="50" xfId="0" applyFont="1" applyBorder="1" applyAlignment="1">
      <alignment horizontal="right"/>
    </xf>
    <xf numFmtId="0" fontId="0" fillId="0" borderId="51" xfId="0" applyBorder="1"/>
    <xf numFmtId="0" fontId="15" fillId="7" borderId="52" xfId="0" applyFont="1" applyFill="1" applyBorder="1" applyAlignment="1">
      <alignment horizontal="center" vertical="center"/>
    </xf>
    <xf numFmtId="0" fontId="0" fillId="6" borderId="0" xfId="0" applyFill="1"/>
    <xf numFmtId="164" fontId="15" fillId="0" borderId="50" xfId="0" applyNumberFormat="1" applyFont="1" applyBorder="1" applyAlignment="1">
      <alignment horizontal="right"/>
    </xf>
    <xf numFmtId="0" fontId="35" fillId="0" borderId="53" xfId="0" applyFont="1" applyBorder="1" applyAlignment="1">
      <alignment horizontal="center" vertical="top"/>
    </xf>
    <xf numFmtId="164" fontId="14" fillId="0" borderId="15" xfId="0" applyNumberFormat="1" applyFont="1" applyBorder="1" applyAlignment="1">
      <alignment horizontal="right"/>
    </xf>
    <xf numFmtId="0" fontId="36" fillId="0" borderId="54" xfId="0" applyFont="1" applyBorder="1" applyAlignment="1">
      <alignment horizontal="center" vertical="top"/>
    </xf>
    <xf numFmtId="0" fontId="12" fillId="0" borderId="54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" fillId="0" borderId="0" xfId="1"/>
    <xf numFmtId="0" fontId="37" fillId="0" borderId="56" xfId="0" applyFont="1" applyBorder="1" applyAlignment="1">
      <alignment horizontal="center" vertical="top"/>
    </xf>
    <xf numFmtId="164" fontId="29" fillId="0" borderId="10" xfId="0" applyNumberFormat="1" applyFont="1" applyBorder="1" applyAlignment="1">
      <alignment vertical="center"/>
    </xf>
    <xf numFmtId="0" fontId="38" fillId="0" borderId="57" xfId="0" applyFont="1" applyBorder="1" applyAlignment="1">
      <alignment horizontal="center" vertical="top"/>
    </xf>
    <xf numFmtId="0" fontId="14" fillId="0" borderId="58" xfId="0" applyFont="1" applyBorder="1" applyAlignment="1">
      <alignment vertical="center"/>
    </xf>
    <xf numFmtId="0" fontId="15" fillId="0" borderId="58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39" fillId="0" borderId="59" xfId="0" applyFont="1" applyBorder="1" applyAlignment="1">
      <alignment horizontal="center" vertical="top"/>
    </xf>
    <xf numFmtId="0" fontId="40" fillId="0" borderId="60" xfId="0" applyFont="1" applyBorder="1" applyAlignment="1">
      <alignment horizontal="center" vertical="top"/>
    </xf>
    <xf numFmtId="49" fontId="0" fillId="0" borderId="0" xfId="0" applyNumberFormat="1"/>
    <xf numFmtId="49" fontId="42" fillId="0" borderId="64" xfId="0" applyNumberFormat="1" applyFont="1" applyBorder="1" applyAlignment="1">
      <alignment horizontal="center" vertical="center"/>
    </xf>
    <xf numFmtId="49" fontId="42" fillId="0" borderId="12" xfId="0" applyNumberFormat="1" applyFont="1" applyBorder="1"/>
    <xf numFmtId="49" fontId="41" fillId="0" borderId="12" xfId="0" applyNumberFormat="1" applyFont="1" applyBorder="1"/>
    <xf numFmtId="49" fontId="42" fillId="0" borderId="50" xfId="0" applyNumberFormat="1" applyFont="1" applyBorder="1"/>
    <xf numFmtId="164" fontId="42" fillId="0" borderId="61" xfId="0" applyNumberFormat="1" applyFont="1" applyBorder="1" applyAlignment="1">
      <alignment horizontal="right"/>
    </xf>
    <xf numFmtId="164" fontId="41" fillId="0" borderId="62" xfId="0" applyNumberFormat="1" applyFont="1" applyBorder="1" applyAlignment="1">
      <alignment horizontal="right"/>
    </xf>
    <xf numFmtId="164" fontId="42" fillId="0" borderId="62" xfId="0" applyNumberFormat="1" applyFont="1" applyBorder="1" applyAlignment="1">
      <alignment horizontal="right"/>
    </xf>
    <xf numFmtId="164" fontId="42" fillId="0" borderId="63" xfId="0" applyNumberFormat="1" applyFont="1" applyBorder="1" applyAlignment="1">
      <alignment horizontal="right"/>
    </xf>
    <xf numFmtId="0" fontId="42" fillId="0" borderId="64" xfId="0" quotePrefix="1" applyFont="1" applyBorder="1" applyAlignment="1">
      <alignment horizontal="center" vertical="center"/>
    </xf>
    <xf numFmtId="0" fontId="42" fillId="0" borderId="62" xfId="0" applyFont="1" applyBorder="1" applyAlignment="1">
      <alignment horizontal="right" vertical="top"/>
    </xf>
    <xf numFmtId="0" fontId="41" fillId="0" borderId="62" xfId="0" applyFont="1" applyBorder="1" applyAlignment="1">
      <alignment horizontal="right" vertical="top"/>
    </xf>
    <xf numFmtId="0" fontId="41" fillId="0" borderId="62" xfId="0" applyFont="1" applyBorder="1" applyAlignment="1">
      <alignment horizontal="right"/>
    </xf>
    <xf numFmtId="164" fontId="41" fillId="0" borderId="62" xfId="0" applyNumberFormat="1" applyFont="1" applyBorder="1" applyAlignment="1">
      <alignment horizontal="right" vertical="top"/>
    </xf>
    <xf numFmtId="164" fontId="42" fillId="0" borderId="62" xfId="0" applyNumberFormat="1" applyFont="1" applyBorder="1" applyAlignment="1">
      <alignment horizontal="right" vertical="top"/>
    </xf>
    <xf numFmtId="0" fontId="42" fillId="0" borderId="64" xfId="0" applyFont="1" applyBorder="1" applyAlignment="1">
      <alignment horizontal="center" vertical="center"/>
    </xf>
    <xf numFmtId="0" fontId="42" fillId="0" borderId="64" xfId="0" quotePrefix="1" applyFont="1" applyBorder="1" applyAlignment="1">
      <alignment vertical="center"/>
    </xf>
    <xf numFmtId="0" fontId="42" fillId="0" borderId="64" xfId="0" applyFont="1" applyBorder="1" applyAlignment="1">
      <alignment vertical="center"/>
    </xf>
    <xf numFmtId="49" fontId="42" fillId="0" borderId="64" xfId="0" applyNumberFormat="1" applyFont="1" applyBorder="1" applyAlignment="1">
      <alignment vertical="center"/>
    </xf>
    <xf numFmtId="0" fontId="42" fillId="3" borderId="64" xfId="0" applyFont="1" applyFill="1" applyBorder="1" applyAlignment="1">
      <alignment vertical="center"/>
    </xf>
    <xf numFmtId="49" fontId="42" fillId="0" borderId="64" xfId="0" quotePrefix="1" applyNumberFormat="1" applyFont="1" applyBorder="1" applyAlignment="1">
      <alignment vertical="center"/>
    </xf>
    <xf numFmtId="49" fontId="42" fillId="0" borderId="11" xfId="0" applyNumberFormat="1" applyFont="1" applyBorder="1"/>
    <xf numFmtId="164" fontId="35" fillId="0" borderId="61" xfId="0" applyNumberFormat="1" applyFont="1" applyBorder="1" applyAlignment="1">
      <alignment horizontal="right"/>
    </xf>
    <xf numFmtId="164" fontId="35" fillId="0" borderId="62" xfId="0" applyNumberFormat="1" applyFont="1" applyBorder="1" applyAlignment="1">
      <alignment horizontal="right"/>
    </xf>
    <xf numFmtId="0" fontId="35" fillId="0" borderId="62" xfId="0" applyFont="1" applyBorder="1" applyAlignment="1">
      <alignment horizontal="right" vertical="top"/>
    </xf>
    <xf numFmtId="164" fontId="43" fillId="0" borderId="62" xfId="0" applyNumberFormat="1" applyFont="1" applyBorder="1" applyAlignment="1">
      <alignment horizontal="right"/>
    </xf>
    <xf numFmtId="0" fontId="43" fillId="0" borderId="62" xfId="0" applyFont="1" applyBorder="1" applyAlignment="1">
      <alignment horizontal="right" vertical="top"/>
    </xf>
    <xf numFmtId="164" fontId="43" fillId="0" borderId="62" xfId="0" applyNumberFormat="1" applyFont="1" applyBorder="1" applyAlignment="1">
      <alignment horizontal="right" vertical="top"/>
    </xf>
    <xf numFmtId="0" fontId="35" fillId="0" borderId="64" xfId="0" applyFont="1" applyBorder="1" applyAlignment="1">
      <alignment vertical="center"/>
    </xf>
    <xf numFmtId="49" fontId="35" fillId="0" borderId="64" xfId="0" applyNumberFormat="1" applyFont="1" applyBorder="1" applyAlignment="1">
      <alignment vertical="center"/>
    </xf>
    <xf numFmtId="164" fontId="14" fillId="3" borderId="23" xfId="0" applyNumberFormat="1" applyFont="1" applyFill="1" applyBorder="1" applyAlignment="1">
      <alignment vertical="center"/>
    </xf>
    <xf numFmtId="164" fontId="16" fillId="3" borderId="12" xfId="0" applyNumberFormat="1" applyFont="1" applyFill="1" applyBorder="1" applyAlignment="1">
      <alignment horizontal="right"/>
    </xf>
    <xf numFmtId="0" fontId="33" fillId="0" borderId="58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vertical="center"/>
    </xf>
    <xf numFmtId="0" fontId="33" fillId="0" borderId="12" xfId="0" applyFont="1" applyBorder="1" applyAlignment="1">
      <alignment horizontal="center" vertical="center"/>
    </xf>
    <xf numFmtId="20" fontId="7" fillId="0" borderId="11" xfId="0" applyNumberFormat="1" applyFont="1" applyBorder="1" applyAlignment="1">
      <alignment vertical="center"/>
    </xf>
    <xf numFmtId="0" fontId="12" fillId="0" borderId="60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44" fillId="0" borderId="0" xfId="0" applyFont="1" applyAlignment="1">
      <alignment vertical="center"/>
    </xf>
    <xf numFmtId="165" fontId="12" fillId="0" borderId="12" xfId="0" applyNumberFormat="1" applyFont="1" applyBorder="1" applyAlignment="1">
      <alignment horizontal="right"/>
    </xf>
    <xf numFmtId="165" fontId="12" fillId="0" borderId="11" xfId="0" applyNumberFormat="1" applyFont="1" applyBorder="1" applyAlignment="1">
      <alignment horizontal="right"/>
    </xf>
    <xf numFmtId="166" fontId="12" fillId="0" borderId="11" xfId="0" applyNumberFormat="1" applyFont="1" applyBorder="1" applyAlignment="1">
      <alignment horizontal="right"/>
    </xf>
    <xf numFmtId="165" fontId="7" fillId="0" borderId="0" xfId="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165" fontId="12" fillId="0" borderId="0" xfId="0" applyNumberFormat="1" applyFont="1"/>
    <xf numFmtId="0" fontId="11" fillId="0" borderId="0" xfId="0" applyFont="1" applyAlignment="1">
      <alignment horizontal="center"/>
    </xf>
    <xf numFmtId="0" fontId="0" fillId="0" borderId="0" xfId="0"/>
    <xf numFmtId="0" fontId="27" fillId="0" borderId="42" xfId="0" applyFont="1" applyBorder="1" applyAlignment="1">
      <alignment horizontal="center" vertical="center"/>
    </xf>
    <xf numFmtId="0" fontId="0" fillId="0" borderId="42" xfId="0" applyBorder="1"/>
    <xf numFmtId="0" fontId="27" fillId="6" borderId="42" xfId="0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6"/>
    <cellStyle name="Normal 2 2 2" xfId="2"/>
    <cellStyle name="Normal 2 3" xfId="4"/>
    <cellStyle name="Normal 3" xfId="3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57150</xdr:colOff>
      <xdr:row>21</xdr:row>
      <xdr:rowOff>76200</xdr:rowOff>
    </xdr:from>
    <xdr:to>
      <xdr:col>32</xdr:col>
      <xdr:colOff>497502</xdr:colOff>
      <xdr:row>69</xdr:row>
      <xdr:rowOff>142412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9150" y="6848475"/>
          <a:ext cx="5774352" cy="9210212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sqref="A1:F50"/>
    </sheetView>
  </sheetViews>
  <sheetFormatPr baseColWidth="10" defaultRowHeight="15" x14ac:dyDescent="0.25"/>
  <sheetData>
    <row r="1" spans="1:6" ht="15.75" customHeight="1" thickBot="1" x14ac:dyDescent="0.3">
      <c r="A1" s="183" t="s">
        <v>0</v>
      </c>
      <c r="B1" s="183" t="s">
        <v>1</v>
      </c>
      <c r="C1" s="183" t="s">
        <v>2</v>
      </c>
      <c r="D1" s="183" t="s">
        <v>3</v>
      </c>
      <c r="E1" s="183" t="s">
        <v>4</v>
      </c>
      <c r="F1" s="183" t="s">
        <v>5</v>
      </c>
    </row>
    <row r="2" spans="1:6" ht="27" customHeight="1" thickBot="1" x14ac:dyDescent="0.3">
      <c r="A2" s="9">
        <v>602</v>
      </c>
      <c r="B2" s="136">
        <v>0.20833333333333329</v>
      </c>
      <c r="C2" s="18">
        <v>0.22673611111111111</v>
      </c>
      <c r="D2" s="135" t="s">
        <v>6</v>
      </c>
      <c r="E2" s="134" t="s">
        <v>7</v>
      </c>
      <c r="F2" s="180" t="s">
        <v>8</v>
      </c>
    </row>
    <row r="3" spans="1:6" ht="27" customHeight="1" thickBot="1" x14ac:dyDescent="0.3">
      <c r="A3" s="9">
        <v>604</v>
      </c>
      <c r="B3" s="20">
        <v>0.22569444444444439</v>
      </c>
      <c r="C3" s="18">
        <v>0.24895833333333331</v>
      </c>
      <c r="D3" s="135" t="s">
        <v>6</v>
      </c>
      <c r="E3" s="134" t="s">
        <v>7</v>
      </c>
      <c r="F3" s="180" t="s">
        <v>8</v>
      </c>
    </row>
    <row r="4" spans="1:6" ht="27" customHeight="1" thickBot="1" x14ac:dyDescent="0.3">
      <c r="A4" s="9">
        <v>606</v>
      </c>
      <c r="B4" s="20">
        <v>0.25694444444444442</v>
      </c>
      <c r="C4" s="18">
        <v>0.28020833333333328</v>
      </c>
      <c r="D4" s="135" t="s">
        <v>6</v>
      </c>
      <c r="E4" s="134" t="s">
        <v>7</v>
      </c>
      <c r="F4" s="180" t="s">
        <v>9</v>
      </c>
    </row>
    <row r="5" spans="1:6" ht="27" customHeight="1" thickBot="1" x14ac:dyDescent="0.3">
      <c r="A5" s="9">
        <v>608</v>
      </c>
      <c r="B5" s="20">
        <v>0.27777777777777779</v>
      </c>
      <c r="C5" s="18">
        <v>0.30104166666666671</v>
      </c>
      <c r="D5" s="135" t="s">
        <v>6</v>
      </c>
      <c r="E5" s="134" t="s">
        <v>7</v>
      </c>
      <c r="F5" s="180" t="s">
        <v>8</v>
      </c>
    </row>
    <row r="6" spans="1:6" ht="27" customHeight="1" thickBot="1" x14ac:dyDescent="0.3">
      <c r="A6" s="9">
        <v>610</v>
      </c>
      <c r="B6" s="20">
        <v>0.30208333333333331</v>
      </c>
      <c r="C6" s="18">
        <v>0.32534722222222218</v>
      </c>
      <c r="D6" s="135" t="s">
        <v>6</v>
      </c>
      <c r="E6" s="134" t="s">
        <v>7</v>
      </c>
      <c r="F6" s="180" t="s">
        <v>8</v>
      </c>
    </row>
    <row r="7" spans="1:6" ht="27" customHeight="1" thickBot="1" x14ac:dyDescent="0.3">
      <c r="A7" s="9">
        <v>612</v>
      </c>
      <c r="B7" s="136">
        <v>0.3371527777777778</v>
      </c>
      <c r="C7" s="18">
        <v>0.35555555555555562</v>
      </c>
      <c r="D7" s="135" t="s">
        <v>6</v>
      </c>
      <c r="E7" s="134" t="s">
        <v>7</v>
      </c>
      <c r="F7" s="180" t="s">
        <v>9</v>
      </c>
    </row>
    <row r="8" spans="1:6" ht="27" customHeight="1" thickBot="1" x14ac:dyDescent="0.3">
      <c r="A8" s="9">
        <v>614</v>
      </c>
      <c r="B8" s="20">
        <v>0.3611111111111111</v>
      </c>
      <c r="C8" s="18">
        <v>0.38437500000000002</v>
      </c>
      <c r="D8" s="135" t="s">
        <v>6</v>
      </c>
      <c r="E8" s="134" t="s">
        <v>7</v>
      </c>
      <c r="F8" s="180" t="s">
        <v>8</v>
      </c>
    </row>
    <row r="9" spans="1:6" ht="27" customHeight="1" thickBot="1" x14ac:dyDescent="0.3">
      <c r="A9" s="9">
        <v>616</v>
      </c>
      <c r="B9" s="20">
        <v>0.39583333333333331</v>
      </c>
      <c r="C9" s="18">
        <v>0.41979166666666667</v>
      </c>
      <c r="D9" s="135" t="s">
        <v>6</v>
      </c>
      <c r="E9" s="134" t="s">
        <v>7</v>
      </c>
      <c r="F9" s="180" t="s">
        <v>8</v>
      </c>
    </row>
    <row r="10" spans="1:6" ht="27" customHeight="1" thickBot="1" x14ac:dyDescent="0.3">
      <c r="A10" s="9">
        <v>618</v>
      </c>
      <c r="B10" s="20">
        <v>0.4236111111111111</v>
      </c>
      <c r="C10" s="18">
        <v>0.44687500000000002</v>
      </c>
      <c r="D10" s="135" t="s">
        <v>6</v>
      </c>
      <c r="E10" s="134" t="s">
        <v>7</v>
      </c>
      <c r="F10" s="180" t="s">
        <v>9</v>
      </c>
    </row>
    <row r="11" spans="1:6" ht="27" customHeight="1" thickBot="1" x14ac:dyDescent="0.3">
      <c r="A11" s="9">
        <v>620</v>
      </c>
      <c r="B11" s="20">
        <v>0.4513888888888889</v>
      </c>
      <c r="C11" s="18">
        <v>0.4753472222222222</v>
      </c>
      <c r="D11" s="135" t="s">
        <v>6</v>
      </c>
      <c r="E11" s="134" t="s">
        <v>7</v>
      </c>
      <c r="F11" s="180" t="s">
        <v>8</v>
      </c>
    </row>
    <row r="12" spans="1:6" ht="27" customHeight="1" thickBot="1" x14ac:dyDescent="0.3">
      <c r="A12" s="9">
        <v>622</v>
      </c>
      <c r="B12" s="20">
        <v>0.47916666666666669</v>
      </c>
      <c r="C12" s="18">
        <v>0.50312500000000004</v>
      </c>
      <c r="D12" s="135" t="s">
        <v>6</v>
      </c>
      <c r="E12" s="134" t="s">
        <v>7</v>
      </c>
      <c r="F12" s="180" t="s">
        <v>8</v>
      </c>
    </row>
    <row r="13" spans="1:6" ht="27" customHeight="1" thickBot="1" x14ac:dyDescent="0.3">
      <c r="A13" s="9">
        <v>624</v>
      </c>
      <c r="B13" s="20">
        <v>0.5</v>
      </c>
      <c r="C13" s="18">
        <v>0.52326388888888886</v>
      </c>
      <c r="D13" s="135" t="s">
        <v>6</v>
      </c>
      <c r="E13" s="134" t="s">
        <v>7</v>
      </c>
      <c r="F13" s="180" t="s">
        <v>9</v>
      </c>
    </row>
    <row r="14" spans="1:6" ht="27" customHeight="1" thickBot="1" x14ac:dyDescent="0.3">
      <c r="A14" s="9">
        <v>626</v>
      </c>
      <c r="B14" s="20">
        <v>0.53472222222222221</v>
      </c>
      <c r="C14" s="18">
        <v>0.55868055555555551</v>
      </c>
      <c r="D14" s="135" t="s">
        <v>6</v>
      </c>
      <c r="E14" s="134" t="s">
        <v>7</v>
      </c>
      <c r="F14" s="180" t="s">
        <v>8</v>
      </c>
    </row>
    <row r="15" spans="1:6" ht="27" customHeight="1" thickBot="1" x14ac:dyDescent="0.3">
      <c r="A15" s="9">
        <v>628</v>
      </c>
      <c r="B15" s="20">
        <v>0.55555555555555558</v>
      </c>
      <c r="C15" s="18">
        <v>0.57881944444444444</v>
      </c>
      <c r="D15" s="135" t="s">
        <v>6</v>
      </c>
      <c r="E15" s="134" t="s">
        <v>7</v>
      </c>
      <c r="F15" s="180" t="s">
        <v>8</v>
      </c>
    </row>
    <row r="16" spans="1:6" ht="27" customHeight="1" thickBot="1" x14ac:dyDescent="0.3">
      <c r="A16" s="9">
        <v>630</v>
      </c>
      <c r="B16" s="20">
        <v>0.59027777777777779</v>
      </c>
      <c r="C16" s="18">
        <v>0.61423611111111109</v>
      </c>
      <c r="D16" s="135" t="s">
        <v>6</v>
      </c>
      <c r="E16" s="134" t="s">
        <v>7</v>
      </c>
      <c r="F16" s="180" t="s">
        <v>9</v>
      </c>
    </row>
    <row r="17" spans="1:6" ht="27" customHeight="1" thickBot="1" x14ac:dyDescent="0.3">
      <c r="A17" s="9">
        <v>632</v>
      </c>
      <c r="B17" s="20">
        <v>0.61805555555555558</v>
      </c>
      <c r="C17" s="18">
        <v>0.64131944444444444</v>
      </c>
      <c r="D17" s="135" t="s">
        <v>6</v>
      </c>
      <c r="E17" s="134" t="s">
        <v>7</v>
      </c>
      <c r="F17" s="180" t="s">
        <v>8</v>
      </c>
    </row>
    <row r="18" spans="1:6" ht="27" customHeight="1" thickBot="1" x14ac:dyDescent="0.3">
      <c r="A18" s="9">
        <v>634</v>
      </c>
      <c r="B18" s="20">
        <v>0.63888888888888884</v>
      </c>
      <c r="C18" s="18">
        <v>0.66215277777777781</v>
      </c>
      <c r="D18" s="135" t="s">
        <v>6</v>
      </c>
      <c r="E18" s="134" t="s">
        <v>7</v>
      </c>
      <c r="F18" s="180" t="s">
        <v>8</v>
      </c>
    </row>
    <row r="19" spans="1:6" ht="27" customHeight="1" thickBot="1" x14ac:dyDescent="0.3">
      <c r="A19" s="9">
        <v>636</v>
      </c>
      <c r="B19" s="20">
        <v>0.67361111111111116</v>
      </c>
      <c r="C19" s="18">
        <v>0.69687500000000002</v>
      </c>
      <c r="D19" s="135" t="s">
        <v>6</v>
      </c>
      <c r="E19" s="134" t="s">
        <v>7</v>
      </c>
      <c r="F19" s="180" t="s">
        <v>9</v>
      </c>
    </row>
    <row r="20" spans="1:6" ht="27" customHeight="1" thickBot="1" x14ac:dyDescent="0.3">
      <c r="A20" s="9">
        <v>638</v>
      </c>
      <c r="B20" s="20">
        <v>0.70138888888888884</v>
      </c>
      <c r="C20" s="18">
        <v>0.72465277777777781</v>
      </c>
      <c r="D20" s="135" t="s">
        <v>6</v>
      </c>
      <c r="E20" s="134" t="s">
        <v>7</v>
      </c>
      <c r="F20" s="180" t="s">
        <v>9</v>
      </c>
    </row>
    <row r="21" spans="1:6" ht="27" customHeight="1" thickBot="1" x14ac:dyDescent="0.3">
      <c r="A21" s="9">
        <v>640</v>
      </c>
      <c r="B21" s="20">
        <v>0.72916666666666663</v>
      </c>
      <c r="C21" s="18">
        <v>0.7524305555555556</v>
      </c>
      <c r="D21" s="135" t="s">
        <v>6</v>
      </c>
      <c r="E21" s="134" t="s">
        <v>7</v>
      </c>
      <c r="F21" s="180" t="s">
        <v>8</v>
      </c>
    </row>
    <row r="22" spans="1:6" ht="27" customHeight="1" thickBot="1" x14ac:dyDescent="0.3">
      <c r="A22" s="9">
        <v>646</v>
      </c>
      <c r="B22" s="136">
        <v>0.8125</v>
      </c>
      <c r="C22" s="18">
        <v>0.83090277777777777</v>
      </c>
      <c r="D22" s="135" t="s">
        <v>6</v>
      </c>
      <c r="E22" s="134" t="s">
        <v>7</v>
      </c>
      <c r="F22" s="180" t="s">
        <v>8</v>
      </c>
    </row>
    <row r="23" spans="1:6" ht="27" customHeight="1" thickBot="1" x14ac:dyDescent="0.3">
      <c r="A23" s="9">
        <v>648</v>
      </c>
      <c r="B23" s="20">
        <v>0.83333333333333337</v>
      </c>
      <c r="C23" s="18">
        <v>0.85659722222222223</v>
      </c>
      <c r="D23" s="135" t="s">
        <v>6</v>
      </c>
      <c r="E23" s="134" t="s">
        <v>7</v>
      </c>
      <c r="F23" s="180" t="s">
        <v>8</v>
      </c>
    </row>
    <row r="24" spans="1:6" ht="27" customHeight="1" thickBot="1" x14ac:dyDescent="0.3">
      <c r="A24" s="9">
        <v>650</v>
      </c>
      <c r="B24" s="20">
        <v>0.86111111111111116</v>
      </c>
      <c r="C24" s="18">
        <v>0.88437500000000002</v>
      </c>
      <c r="D24" s="135" t="s">
        <v>6</v>
      </c>
      <c r="E24" s="134" t="s">
        <v>7</v>
      </c>
      <c r="F24" s="180" t="s">
        <v>8</v>
      </c>
    </row>
    <row r="25" spans="1:6" ht="27" customHeight="1" thickBot="1" x14ac:dyDescent="0.3">
      <c r="A25" s="9">
        <v>652</v>
      </c>
      <c r="B25" s="20">
        <v>0.88888888888888884</v>
      </c>
      <c r="C25" s="18">
        <v>0.91215277777777781</v>
      </c>
      <c r="D25" s="135" t="s">
        <v>6</v>
      </c>
      <c r="E25" s="134" t="s">
        <v>7</v>
      </c>
      <c r="F25" s="180" t="s">
        <v>8</v>
      </c>
    </row>
    <row r="26" spans="1:6" ht="27" customHeight="1" thickBot="1" x14ac:dyDescent="0.3">
      <c r="A26" s="9">
        <v>654</v>
      </c>
      <c r="B26" s="136">
        <v>0.92013888888888884</v>
      </c>
      <c r="C26" s="18">
        <v>0.93854166666666672</v>
      </c>
      <c r="D26" s="135" t="s">
        <v>6</v>
      </c>
      <c r="E26" s="134" t="s">
        <v>7</v>
      </c>
      <c r="F26" s="180" t="s">
        <v>8</v>
      </c>
    </row>
    <row r="27" spans="1:6" ht="15.75" customHeight="1" x14ac:dyDescent="0.25">
      <c r="A27">
        <v>601</v>
      </c>
      <c r="B27" s="19">
        <v>0.18402777777777779</v>
      </c>
      <c r="C27" s="19">
        <v>0.2059027777777778</v>
      </c>
      <c r="D27" s="135" t="s">
        <v>6</v>
      </c>
      <c r="E27" s="134" t="s">
        <v>10</v>
      </c>
      <c r="F27" s="180" t="s">
        <v>8</v>
      </c>
    </row>
    <row r="28" spans="1:6" ht="15.75" customHeight="1" x14ac:dyDescent="0.25">
      <c r="A28">
        <v>603</v>
      </c>
      <c r="B28" s="19">
        <v>0.22916666666666671</v>
      </c>
      <c r="C28" s="19">
        <v>0.25104166666666672</v>
      </c>
      <c r="D28" s="135" t="s">
        <v>6</v>
      </c>
      <c r="E28" s="134" t="s">
        <v>10</v>
      </c>
      <c r="F28" s="180" t="s">
        <v>9</v>
      </c>
    </row>
    <row r="29" spans="1:6" ht="15.75" customHeight="1" x14ac:dyDescent="0.25">
      <c r="A29">
        <v>605</v>
      </c>
      <c r="B29" s="19">
        <v>0.25347222222222221</v>
      </c>
      <c r="C29" s="19">
        <v>0.27534722222222219</v>
      </c>
      <c r="D29" s="135" t="s">
        <v>6</v>
      </c>
      <c r="E29" s="134" t="s">
        <v>10</v>
      </c>
      <c r="F29" s="180" t="s">
        <v>8</v>
      </c>
    </row>
    <row r="30" spans="1:6" ht="15.75" customHeight="1" x14ac:dyDescent="0.25">
      <c r="A30">
        <v>607</v>
      </c>
      <c r="B30" s="19">
        <v>0.27430555555555558</v>
      </c>
      <c r="C30" s="19">
        <v>0.29826388888888888</v>
      </c>
      <c r="D30" s="135" t="s">
        <v>6</v>
      </c>
      <c r="E30" s="134" t="s">
        <v>10</v>
      </c>
      <c r="F30" s="180" t="s">
        <v>8</v>
      </c>
    </row>
    <row r="31" spans="1:6" ht="15.75" customHeight="1" x14ac:dyDescent="0.25">
      <c r="A31">
        <v>609</v>
      </c>
      <c r="B31" s="19">
        <v>0.30902777777777779</v>
      </c>
      <c r="C31" s="137">
        <v>0.32743055555555561</v>
      </c>
      <c r="D31" s="135" t="s">
        <v>6</v>
      </c>
      <c r="E31" s="134" t="s">
        <v>10</v>
      </c>
      <c r="F31" s="180" t="s">
        <v>9</v>
      </c>
    </row>
    <row r="32" spans="1:6" ht="15.75" customHeight="1" x14ac:dyDescent="0.25">
      <c r="A32">
        <v>611</v>
      </c>
      <c r="B32" s="19">
        <v>0.33680555555555558</v>
      </c>
      <c r="C32" s="19">
        <v>0.35868055555555561</v>
      </c>
      <c r="D32" s="135" t="s">
        <v>6</v>
      </c>
      <c r="E32" s="134" t="s">
        <v>10</v>
      </c>
      <c r="F32" s="180" t="s">
        <v>8</v>
      </c>
    </row>
    <row r="33" spans="1:6" ht="15.75" customHeight="1" x14ac:dyDescent="0.25">
      <c r="A33">
        <v>613</v>
      </c>
      <c r="B33" s="19">
        <v>0.36805555555555558</v>
      </c>
      <c r="C33" s="19">
        <v>0.38993055555555561</v>
      </c>
      <c r="D33" s="135" t="s">
        <v>6</v>
      </c>
      <c r="E33" s="134" t="s">
        <v>10</v>
      </c>
      <c r="F33" s="180" t="s">
        <v>8</v>
      </c>
    </row>
    <row r="34" spans="1:6" ht="15.75" customHeight="1" x14ac:dyDescent="0.25">
      <c r="A34">
        <v>615</v>
      </c>
      <c r="B34" s="19">
        <v>0.39583333333333331</v>
      </c>
      <c r="C34" s="19">
        <v>0.41770833333333329</v>
      </c>
      <c r="D34" s="135" t="s">
        <v>6</v>
      </c>
      <c r="E34" s="134" t="s">
        <v>10</v>
      </c>
      <c r="F34" s="180" t="s">
        <v>9</v>
      </c>
    </row>
    <row r="35" spans="1:6" ht="15.75" customHeight="1" x14ac:dyDescent="0.25">
      <c r="A35">
        <v>617</v>
      </c>
      <c r="B35" s="19">
        <v>0.42708333333333331</v>
      </c>
      <c r="C35" s="19">
        <v>0.44895833333333329</v>
      </c>
      <c r="D35" s="135" t="s">
        <v>6</v>
      </c>
      <c r="E35" s="134" t="s">
        <v>10</v>
      </c>
      <c r="F35" s="180" t="s">
        <v>8</v>
      </c>
    </row>
    <row r="36" spans="1:6" ht="15.75" customHeight="1" x14ac:dyDescent="0.25">
      <c r="A36">
        <v>619</v>
      </c>
      <c r="B36" s="19">
        <v>0.4513888888888889</v>
      </c>
      <c r="C36" s="19">
        <v>0.47326388888888887</v>
      </c>
      <c r="D36" s="135" t="s">
        <v>6</v>
      </c>
      <c r="E36" s="134" t="s">
        <v>10</v>
      </c>
      <c r="F36" s="180" t="s">
        <v>8</v>
      </c>
    </row>
    <row r="37" spans="1:6" ht="15.75" customHeight="1" x14ac:dyDescent="0.25">
      <c r="A37">
        <v>621</v>
      </c>
      <c r="B37" s="19">
        <v>0.47569444444444442</v>
      </c>
      <c r="C37" s="19">
        <v>0.49756944444444451</v>
      </c>
      <c r="D37" s="135" t="s">
        <v>6</v>
      </c>
      <c r="E37" s="134" t="s">
        <v>10</v>
      </c>
      <c r="F37" s="180" t="s">
        <v>9</v>
      </c>
    </row>
    <row r="38" spans="1:6" ht="15.75" customHeight="1" x14ac:dyDescent="0.25">
      <c r="A38">
        <v>623</v>
      </c>
      <c r="B38" s="19">
        <v>0.50694444444444442</v>
      </c>
      <c r="C38" s="19">
        <v>0.5288194444444444</v>
      </c>
      <c r="D38" s="135" t="s">
        <v>6</v>
      </c>
      <c r="E38" s="134" t="s">
        <v>10</v>
      </c>
      <c r="F38" s="180" t="s">
        <v>8</v>
      </c>
    </row>
    <row r="39" spans="1:6" ht="15.75" customHeight="1" x14ac:dyDescent="0.25">
      <c r="A39">
        <v>625</v>
      </c>
      <c r="B39" s="19">
        <v>0.53125</v>
      </c>
      <c r="C39" s="19">
        <v>0.55312499999999998</v>
      </c>
      <c r="D39" s="135" t="s">
        <v>6</v>
      </c>
      <c r="E39" s="134" t="s">
        <v>10</v>
      </c>
      <c r="F39" s="180" t="s">
        <v>8</v>
      </c>
    </row>
    <row r="40" spans="1:6" ht="15.75" customHeight="1" x14ac:dyDescent="0.25">
      <c r="A40">
        <v>627</v>
      </c>
      <c r="B40" s="19">
        <v>0.5625</v>
      </c>
      <c r="C40" s="19">
        <v>0.58437499999999998</v>
      </c>
      <c r="D40" s="135" t="s">
        <v>6</v>
      </c>
      <c r="E40" s="134" t="s">
        <v>10</v>
      </c>
      <c r="F40" s="180" t="s">
        <v>9</v>
      </c>
    </row>
    <row r="41" spans="1:6" ht="15.75" customHeight="1" x14ac:dyDescent="0.25">
      <c r="A41">
        <v>629</v>
      </c>
      <c r="B41" s="19">
        <v>0.59027777777777779</v>
      </c>
      <c r="C41" s="19">
        <v>0.61215277777777777</v>
      </c>
      <c r="D41" s="135" t="s">
        <v>6</v>
      </c>
      <c r="E41" s="134" t="s">
        <v>10</v>
      </c>
      <c r="F41" s="180" t="s">
        <v>8</v>
      </c>
    </row>
    <row r="42" spans="1:6" ht="15.75" customHeight="1" x14ac:dyDescent="0.25">
      <c r="A42">
        <v>631</v>
      </c>
      <c r="B42" s="19">
        <v>0.61458333333333337</v>
      </c>
      <c r="C42" s="19">
        <v>0.63645833333333335</v>
      </c>
      <c r="D42" s="135" t="s">
        <v>6</v>
      </c>
      <c r="E42" s="134" t="s">
        <v>10</v>
      </c>
      <c r="F42" s="180" t="s">
        <v>8</v>
      </c>
    </row>
    <row r="43" spans="1:6" ht="15.75" customHeight="1" x14ac:dyDescent="0.25">
      <c r="A43">
        <v>633</v>
      </c>
      <c r="B43" s="19">
        <v>0.64930555555555558</v>
      </c>
      <c r="C43" s="19">
        <v>0.67118055555555556</v>
      </c>
      <c r="D43" s="135" t="s">
        <v>6</v>
      </c>
      <c r="E43" s="134" t="s">
        <v>10</v>
      </c>
      <c r="F43" s="180" t="s">
        <v>9</v>
      </c>
    </row>
    <row r="44" spans="1:6" ht="15.75" customHeight="1" x14ac:dyDescent="0.25">
      <c r="A44">
        <v>635</v>
      </c>
      <c r="B44" s="19">
        <v>0.67361111111111116</v>
      </c>
      <c r="C44" s="19">
        <v>0.69548611111111114</v>
      </c>
      <c r="D44" s="135" t="s">
        <v>6</v>
      </c>
      <c r="E44" s="134" t="s">
        <v>10</v>
      </c>
      <c r="F44" s="180" t="s">
        <v>8</v>
      </c>
    </row>
    <row r="45" spans="1:6" ht="15.75" customHeight="1" x14ac:dyDescent="0.25">
      <c r="A45">
        <v>637</v>
      </c>
      <c r="B45" s="19">
        <v>0.70138888888888884</v>
      </c>
      <c r="C45" s="19">
        <v>0.72326388888888893</v>
      </c>
      <c r="D45" s="135" t="s">
        <v>6</v>
      </c>
      <c r="E45" s="134" t="s">
        <v>10</v>
      </c>
      <c r="F45" s="180" t="s">
        <v>8</v>
      </c>
    </row>
    <row r="46" spans="1:6" ht="15.75" customHeight="1" x14ac:dyDescent="0.25">
      <c r="A46">
        <v>639</v>
      </c>
      <c r="B46" s="19">
        <v>0.72916666666666663</v>
      </c>
      <c r="C46" s="19">
        <v>0.75104166666666672</v>
      </c>
      <c r="D46" s="135" t="s">
        <v>6</v>
      </c>
      <c r="E46" s="134" t="s">
        <v>10</v>
      </c>
      <c r="F46" s="180" t="s">
        <v>9</v>
      </c>
    </row>
    <row r="47" spans="1:6" ht="15.75" customHeight="1" x14ac:dyDescent="0.25">
      <c r="A47">
        <v>645</v>
      </c>
      <c r="B47" s="19">
        <v>0.80902777777777779</v>
      </c>
      <c r="C47" s="19">
        <v>0.83090277777777777</v>
      </c>
      <c r="D47" s="135" t="s">
        <v>6</v>
      </c>
      <c r="E47" s="134" t="s">
        <v>10</v>
      </c>
      <c r="F47" s="180" t="s">
        <v>8</v>
      </c>
    </row>
    <row r="48" spans="1:6" ht="15.75" customHeight="1" x14ac:dyDescent="0.25">
      <c r="A48">
        <v>647</v>
      </c>
      <c r="B48" s="19">
        <v>0.83680555555555558</v>
      </c>
      <c r="C48" s="19">
        <v>0.85868055555555556</v>
      </c>
      <c r="D48" s="135" t="s">
        <v>6</v>
      </c>
      <c r="E48" s="134" t="s">
        <v>10</v>
      </c>
      <c r="F48" s="180" t="s">
        <v>8</v>
      </c>
    </row>
    <row r="49" spans="1:6" ht="15.75" customHeight="1" x14ac:dyDescent="0.25">
      <c r="A49">
        <v>649</v>
      </c>
      <c r="B49" s="19">
        <v>0.86458333333333337</v>
      </c>
      <c r="C49" s="19">
        <v>0.88645833333333335</v>
      </c>
      <c r="D49" s="135" t="s">
        <v>6</v>
      </c>
      <c r="E49" s="134" t="s">
        <v>10</v>
      </c>
      <c r="F49" s="180" t="s">
        <v>8</v>
      </c>
    </row>
    <row r="50" spans="1:6" ht="15.75" customHeight="1" thickBot="1" x14ac:dyDescent="0.3">
      <c r="A50">
        <v>651</v>
      </c>
      <c r="B50" s="19">
        <v>0.89930555555555558</v>
      </c>
      <c r="C50" s="137">
        <v>0.91770833333333335</v>
      </c>
      <c r="D50" s="135" t="s">
        <v>6</v>
      </c>
      <c r="E50" s="134" t="s">
        <v>10</v>
      </c>
      <c r="F50" s="180" t="s">
        <v>8</v>
      </c>
    </row>
    <row r="51" spans="1:6" ht="24" customHeight="1" thickBot="1" x14ac:dyDescent="0.4">
      <c r="A51" s="9"/>
      <c r="B51" s="12"/>
      <c r="C51" s="30"/>
      <c r="D51" s="135"/>
      <c r="E51" s="134"/>
    </row>
    <row r="52" spans="1:6" ht="24" customHeight="1" thickBot="1" x14ac:dyDescent="0.4">
      <c r="A52" s="9"/>
      <c r="B52" s="12"/>
      <c r="C52" s="30"/>
      <c r="D52" s="135"/>
      <c r="E52" s="134"/>
    </row>
    <row r="53" spans="1:6" ht="24" customHeight="1" thickBot="1" x14ac:dyDescent="0.4">
      <c r="A53" s="131"/>
      <c r="B53" s="130"/>
      <c r="C53" s="30"/>
      <c r="D53" s="135"/>
      <c r="E53" s="134"/>
    </row>
    <row r="54" spans="1:6" ht="24" customHeight="1" thickBot="1" x14ac:dyDescent="0.4">
      <c r="A54" s="9"/>
      <c r="B54" s="12"/>
      <c r="C54" s="30"/>
      <c r="D54" s="135"/>
      <c r="E54" s="134"/>
    </row>
    <row r="55" spans="1:6" ht="24" customHeight="1" thickBot="1" x14ac:dyDescent="0.4">
      <c r="A55" s="9"/>
      <c r="B55" s="12"/>
      <c r="C55" s="30"/>
      <c r="D55" s="135"/>
      <c r="E55" s="134"/>
    </row>
    <row r="56" spans="1:6" ht="24" customHeight="1" thickBot="1" x14ac:dyDescent="0.4">
      <c r="A56" s="9"/>
      <c r="B56" s="12"/>
      <c r="C56" s="30"/>
      <c r="D56" s="135"/>
      <c r="E56" s="134"/>
    </row>
    <row r="57" spans="1:6" ht="24" customHeight="1" thickBot="1" x14ac:dyDescent="0.4">
      <c r="A57" s="9"/>
      <c r="B57" s="12"/>
      <c r="C57" s="30"/>
      <c r="D57" s="135"/>
      <c r="E57" s="134"/>
    </row>
    <row r="58" spans="1:6" ht="24" customHeight="1" thickBot="1" x14ac:dyDescent="0.4">
      <c r="A58" s="9"/>
      <c r="B58" s="12"/>
      <c r="C58" s="30"/>
      <c r="D58" s="135"/>
      <c r="E58" s="134"/>
    </row>
    <row r="59" spans="1:6" ht="24" customHeight="1" thickBot="1" x14ac:dyDescent="0.4">
      <c r="A59" s="9"/>
      <c r="B59" s="12"/>
      <c r="C59" s="30"/>
      <c r="D59" s="135"/>
      <c r="E59" s="134"/>
    </row>
    <row r="60" spans="1:6" ht="24" customHeight="1" thickBot="1" x14ac:dyDescent="0.4">
      <c r="A60" s="131"/>
      <c r="B60" s="130"/>
      <c r="C60" s="30"/>
      <c r="D60" s="135"/>
      <c r="E60" s="134"/>
    </row>
    <row r="61" spans="1:6" ht="24" customHeight="1" thickBot="1" x14ac:dyDescent="0.4">
      <c r="A61" s="9"/>
      <c r="B61" s="12"/>
      <c r="C61" s="30"/>
      <c r="D61" s="135"/>
      <c r="E61" s="134"/>
    </row>
    <row r="62" spans="1:6" ht="24" customHeight="1" thickBot="1" x14ac:dyDescent="0.4">
      <c r="A62" s="9"/>
      <c r="B62" s="12"/>
      <c r="C62" s="30"/>
      <c r="D62" s="135"/>
      <c r="E62" s="134"/>
    </row>
    <row r="63" spans="1:6" ht="24" customHeight="1" thickBot="1" x14ac:dyDescent="0.4">
      <c r="A63" s="9"/>
      <c r="B63" s="12"/>
      <c r="C63" s="30"/>
      <c r="D63" s="135"/>
      <c r="E63" s="134"/>
    </row>
    <row r="64" spans="1:6" ht="24" customHeight="1" thickBot="1" x14ac:dyDescent="0.4">
      <c r="A64" s="9"/>
      <c r="B64" s="12"/>
      <c r="C64" s="30"/>
      <c r="D64" s="135"/>
      <c r="E64" s="134"/>
    </row>
    <row r="65" spans="1:5" ht="24" customHeight="1" thickBot="1" x14ac:dyDescent="0.4">
      <c r="A65" s="9"/>
      <c r="B65" s="12"/>
      <c r="C65" s="30"/>
      <c r="D65" s="135"/>
      <c r="E65" s="134"/>
    </row>
    <row r="66" spans="1:5" ht="24" customHeight="1" thickBot="1" x14ac:dyDescent="0.4">
      <c r="A66" s="9"/>
      <c r="B66" s="12"/>
      <c r="C66" s="30"/>
      <c r="D66" s="135"/>
      <c r="E66" s="134"/>
    </row>
    <row r="67" spans="1:5" ht="24" customHeight="1" thickBot="1" x14ac:dyDescent="0.4">
      <c r="A67" s="131"/>
      <c r="B67" s="130"/>
      <c r="C67" s="31"/>
      <c r="D67" s="135"/>
      <c r="E67" s="134"/>
    </row>
    <row r="68" spans="1:5" ht="24" customHeight="1" thickBot="1" x14ac:dyDescent="0.4">
      <c r="A68" s="9"/>
      <c r="B68" s="12"/>
      <c r="C68" s="31"/>
      <c r="D68" s="135"/>
      <c r="E68" s="134"/>
    </row>
    <row r="69" spans="1:5" ht="24" customHeight="1" thickBot="1" x14ac:dyDescent="0.4">
      <c r="A69" s="9"/>
      <c r="B69" s="12"/>
      <c r="C69" s="31"/>
      <c r="D69" s="135"/>
      <c r="E69" s="134"/>
    </row>
    <row r="70" spans="1:5" ht="24" customHeight="1" thickBot="1" x14ac:dyDescent="0.4">
      <c r="A70" s="9"/>
      <c r="B70" s="12"/>
      <c r="C70" s="31"/>
      <c r="D70" s="135"/>
      <c r="E70" s="134"/>
    </row>
    <row r="71" spans="1:5" ht="24" customHeight="1" thickBot="1" x14ac:dyDescent="0.4">
      <c r="A71" s="9"/>
      <c r="B71" s="12"/>
      <c r="C71" s="31"/>
      <c r="D71" s="135"/>
      <c r="E71" s="134"/>
    </row>
    <row r="72" spans="1:5" ht="24" customHeight="1" thickBot="1" x14ac:dyDescent="0.4">
      <c r="A72" s="9"/>
      <c r="B72" s="12"/>
      <c r="C72" s="31"/>
      <c r="D72" s="135"/>
      <c r="E72" s="134"/>
    </row>
    <row r="73" spans="1:5" ht="24" customHeight="1" thickBot="1" x14ac:dyDescent="0.4">
      <c r="A73" s="9"/>
      <c r="B73" s="12"/>
      <c r="C73" s="31"/>
      <c r="D73" s="135"/>
      <c r="E73" s="134"/>
    </row>
    <row r="74" spans="1:5" ht="24" customHeight="1" thickBot="1" x14ac:dyDescent="0.4">
      <c r="A74" s="131"/>
      <c r="B74" s="130"/>
      <c r="C74" s="31"/>
      <c r="D74" s="135"/>
      <c r="E74" s="134"/>
    </row>
    <row r="75" spans="1:5" ht="24" customHeight="1" thickBot="1" x14ac:dyDescent="0.4">
      <c r="A75" s="9"/>
      <c r="B75" s="12"/>
      <c r="C75" s="31"/>
      <c r="D75" s="135"/>
      <c r="E75" s="134"/>
    </row>
    <row r="76" spans="1:5" ht="24" customHeight="1" thickBot="1" x14ac:dyDescent="0.4">
      <c r="A76" s="9"/>
      <c r="B76" s="12"/>
      <c r="C76" s="31"/>
      <c r="D76" s="135"/>
      <c r="E76" s="134"/>
    </row>
    <row r="77" spans="1:5" ht="24" customHeight="1" thickBot="1" x14ac:dyDescent="0.4">
      <c r="A77" s="9"/>
      <c r="B77" s="12"/>
      <c r="C77" s="31"/>
      <c r="D77" s="135"/>
      <c r="E77" s="134"/>
    </row>
    <row r="78" spans="1:5" ht="24" customHeight="1" thickBot="1" x14ac:dyDescent="0.4">
      <c r="A78" s="9"/>
      <c r="B78" s="12"/>
      <c r="C78" s="31"/>
      <c r="D78" s="135"/>
      <c r="E78" s="134"/>
    </row>
    <row r="79" spans="1:5" ht="24" customHeight="1" thickBot="1" x14ac:dyDescent="0.4">
      <c r="A79" s="9"/>
      <c r="B79" s="12"/>
      <c r="C79" s="31"/>
      <c r="D79" s="135"/>
      <c r="E79" s="134"/>
    </row>
    <row r="80" spans="1:5" ht="24" customHeight="1" thickBot="1" x14ac:dyDescent="0.4">
      <c r="A80" s="9"/>
      <c r="B80" s="12"/>
      <c r="C80" s="31"/>
      <c r="D80" s="135"/>
      <c r="E80" s="134"/>
    </row>
    <row r="81" spans="1:5" ht="24" customHeight="1" thickBot="1" x14ac:dyDescent="0.4">
      <c r="A81" s="131"/>
      <c r="B81" s="130"/>
      <c r="C81" s="31"/>
      <c r="D81" s="135"/>
      <c r="E81" s="134"/>
    </row>
    <row r="82" spans="1:5" ht="24" customHeight="1" thickBot="1" x14ac:dyDescent="0.4">
      <c r="A82" s="9"/>
      <c r="B82" s="12"/>
      <c r="C82" s="31"/>
      <c r="D82" s="135"/>
      <c r="E82" s="134"/>
    </row>
    <row r="83" spans="1:5" ht="24" customHeight="1" thickBot="1" x14ac:dyDescent="0.4">
      <c r="A83" s="9"/>
      <c r="B83" s="12"/>
      <c r="C83" s="31"/>
      <c r="D83" s="135"/>
      <c r="E83" s="134"/>
    </row>
    <row r="84" spans="1:5" ht="24" customHeight="1" thickBot="1" x14ac:dyDescent="0.4">
      <c r="A84" s="9"/>
      <c r="B84" s="12"/>
      <c r="C84" s="31"/>
      <c r="D84" s="135"/>
      <c r="E84" s="134"/>
    </row>
    <row r="85" spans="1:5" ht="24" customHeight="1" thickBot="1" x14ac:dyDescent="0.4">
      <c r="A85" s="9"/>
      <c r="B85" s="12"/>
      <c r="C85" s="31"/>
      <c r="D85" s="135"/>
      <c r="E85" s="134"/>
    </row>
    <row r="86" spans="1:5" ht="24" customHeight="1" thickBot="1" x14ac:dyDescent="0.4">
      <c r="A86" s="9"/>
      <c r="B86" s="12"/>
      <c r="C86" s="31"/>
      <c r="D86" s="135"/>
      <c r="E86" s="134"/>
    </row>
    <row r="87" spans="1:5" ht="24" customHeight="1" thickBot="1" x14ac:dyDescent="0.4">
      <c r="A87" s="9"/>
      <c r="B87" s="12"/>
      <c r="C87" s="31"/>
      <c r="D87" s="135"/>
      <c r="E87" s="134"/>
    </row>
    <row r="88" spans="1:5" ht="24" customHeight="1" thickBot="1" x14ac:dyDescent="0.4">
      <c r="A88" s="9"/>
      <c r="B88" s="12"/>
      <c r="C88" s="31"/>
      <c r="D88" s="135"/>
      <c r="E88" s="134"/>
    </row>
    <row r="89" spans="1:5" ht="24" customHeight="1" thickBot="1" x14ac:dyDescent="0.4">
      <c r="A89" s="9"/>
      <c r="B89" s="12"/>
      <c r="C89" s="31"/>
      <c r="D89" s="135"/>
      <c r="E89" s="134"/>
    </row>
    <row r="90" spans="1:5" ht="24" customHeight="1" thickBot="1" x14ac:dyDescent="0.4">
      <c r="A90" s="9"/>
      <c r="B90" s="12"/>
      <c r="C90" s="31"/>
      <c r="D90" s="135"/>
      <c r="E90" s="134"/>
    </row>
    <row r="91" spans="1:5" ht="24" customHeight="1" thickBot="1" x14ac:dyDescent="0.4">
      <c r="A91" s="9"/>
      <c r="B91" s="12"/>
      <c r="C91" s="31"/>
      <c r="D91" s="135"/>
      <c r="E91" s="134"/>
    </row>
    <row r="92" spans="1:5" ht="24" customHeight="1" thickBot="1" x14ac:dyDescent="0.4">
      <c r="A92" s="9"/>
      <c r="B92" s="12"/>
      <c r="C92" s="31"/>
      <c r="D92" s="135"/>
      <c r="E92" s="134"/>
    </row>
    <row r="93" spans="1:5" ht="24" customHeight="1" thickBot="1" x14ac:dyDescent="0.4">
      <c r="A93" s="9"/>
      <c r="B93" s="12"/>
      <c r="C93" s="31"/>
      <c r="D93" s="135"/>
      <c r="E93" s="134"/>
    </row>
    <row r="94" spans="1:5" ht="24" customHeight="1" thickBot="1" x14ac:dyDescent="0.4">
      <c r="A94" s="9"/>
      <c r="B94" s="12"/>
      <c r="C94" s="31"/>
      <c r="D94" s="135"/>
      <c r="E94" s="134"/>
    </row>
    <row r="95" spans="1:5" ht="24" customHeight="1" thickBot="1" x14ac:dyDescent="0.4">
      <c r="A95" s="9"/>
      <c r="B95" s="12"/>
      <c r="C95" s="31"/>
      <c r="D95" s="135"/>
      <c r="E95" s="134"/>
    </row>
    <row r="96" spans="1:5" ht="24" customHeight="1" thickBot="1" x14ac:dyDescent="0.4">
      <c r="A96" s="131"/>
      <c r="B96" s="130"/>
      <c r="C96" s="31"/>
      <c r="D96" s="135"/>
      <c r="E96" s="134"/>
    </row>
    <row r="97" spans="1:5" ht="24" customHeight="1" thickBot="1" x14ac:dyDescent="0.4">
      <c r="A97" s="9"/>
      <c r="B97" s="12"/>
      <c r="C97" s="31"/>
      <c r="D97" s="135"/>
      <c r="E97" s="134"/>
    </row>
    <row r="98" spans="1:5" ht="24" customHeight="1" thickBot="1" x14ac:dyDescent="0.4">
      <c r="A98" s="9"/>
      <c r="B98" s="12"/>
      <c r="C98" s="31"/>
      <c r="D98" s="135"/>
      <c r="E98" s="134"/>
    </row>
    <row r="99" spans="1:5" ht="24" customHeight="1" thickBot="1" x14ac:dyDescent="0.4">
      <c r="A99" s="9"/>
      <c r="B99" s="12"/>
      <c r="C99" s="31"/>
      <c r="D99" s="135"/>
      <c r="E99" s="134"/>
    </row>
    <row r="100" spans="1:5" ht="24" customHeight="1" thickBot="1" x14ac:dyDescent="0.4">
      <c r="A100" s="9"/>
      <c r="B100" s="12"/>
      <c r="C100" s="31"/>
      <c r="D100" s="135"/>
      <c r="E100" s="134"/>
    </row>
    <row r="101" spans="1:5" ht="24" customHeight="1" thickBot="1" x14ac:dyDescent="0.4">
      <c r="A101" s="9"/>
      <c r="B101" s="12"/>
      <c r="C101" s="31"/>
      <c r="D101" s="135"/>
      <c r="E101" s="134"/>
    </row>
    <row r="102" spans="1:5" ht="24" customHeight="1" thickBot="1" x14ac:dyDescent="0.4">
      <c r="A102" s="9"/>
      <c r="B102" s="12"/>
      <c r="C102" s="31"/>
      <c r="D102" s="135"/>
      <c r="E102" s="134"/>
    </row>
    <row r="103" spans="1:5" ht="27" customHeight="1" thickBot="1" x14ac:dyDescent="0.3">
      <c r="A103" s="10"/>
      <c r="B103" s="21"/>
      <c r="C103" s="18"/>
      <c r="D103" s="135"/>
      <c r="E103" s="134"/>
    </row>
    <row r="104" spans="1:5" ht="27" customHeight="1" thickBot="1" x14ac:dyDescent="0.3">
      <c r="A104" s="10"/>
      <c r="B104" s="21"/>
      <c r="C104" s="18"/>
      <c r="D104" s="135"/>
      <c r="E104" s="134"/>
    </row>
    <row r="105" spans="1:5" ht="27" customHeight="1" thickBot="1" x14ac:dyDescent="0.3">
      <c r="A105" s="132"/>
      <c r="B105" s="133"/>
      <c r="C105" s="18"/>
      <c r="D105" s="135"/>
      <c r="E105" s="134"/>
    </row>
    <row r="106" spans="1:5" ht="27" customHeight="1" thickBot="1" x14ac:dyDescent="0.3">
      <c r="A106" s="10"/>
      <c r="B106" s="21"/>
      <c r="C106" s="18"/>
      <c r="D106" s="135"/>
      <c r="E106" s="134"/>
    </row>
    <row r="107" spans="1:5" ht="27" customHeight="1" thickBot="1" x14ac:dyDescent="0.3">
      <c r="A107" s="10"/>
      <c r="B107" s="21"/>
      <c r="C107" s="18"/>
      <c r="D107" s="135"/>
      <c r="E107" s="134"/>
    </row>
    <row r="108" spans="1:5" ht="27" customHeight="1" thickBot="1" x14ac:dyDescent="0.3">
      <c r="A108" s="132"/>
      <c r="B108" s="133"/>
      <c r="C108" s="18"/>
      <c r="D108" s="135"/>
      <c r="E108" s="134"/>
    </row>
    <row r="109" spans="1:5" ht="27" customHeight="1" thickBot="1" x14ac:dyDescent="0.3">
      <c r="A109" s="10"/>
      <c r="B109" s="21"/>
      <c r="C109" s="18"/>
      <c r="D109" s="135"/>
      <c r="E109" s="134"/>
    </row>
    <row r="110" spans="1:5" ht="27" customHeight="1" thickBot="1" x14ac:dyDescent="0.3">
      <c r="A110" s="10"/>
      <c r="B110" s="21"/>
      <c r="C110" s="18"/>
      <c r="D110" s="135"/>
      <c r="E110" s="134"/>
    </row>
    <row r="111" spans="1:5" ht="27" customHeight="1" thickBot="1" x14ac:dyDescent="0.3">
      <c r="A111" s="10"/>
      <c r="B111" s="21"/>
      <c r="C111" s="18"/>
      <c r="D111" s="135"/>
      <c r="E111" s="134"/>
    </row>
    <row r="112" spans="1:5" ht="27" customHeight="1" thickBot="1" x14ac:dyDescent="0.3">
      <c r="A112" s="126"/>
      <c r="B112" s="21"/>
      <c r="C112" s="18"/>
      <c r="D112" s="135"/>
      <c r="E112" s="134"/>
    </row>
    <row r="113" spans="1:5" ht="27" customHeight="1" thickBot="1" x14ac:dyDescent="0.3">
      <c r="A113" s="10"/>
      <c r="B113" s="21"/>
      <c r="C113" s="18"/>
      <c r="D113" s="135"/>
      <c r="E113" s="134"/>
    </row>
    <row r="114" spans="1:5" ht="27" customHeight="1" thickBot="1" x14ac:dyDescent="0.3">
      <c r="A114" s="10"/>
      <c r="B114" s="21"/>
      <c r="C114" s="18"/>
      <c r="D114" s="135"/>
      <c r="E114" s="134"/>
    </row>
    <row r="115" spans="1:5" ht="27" customHeight="1" thickBot="1" x14ac:dyDescent="0.3">
      <c r="A115" s="10"/>
      <c r="B115" s="21"/>
      <c r="C115" s="18"/>
      <c r="D115" s="135"/>
      <c r="E115" s="134"/>
    </row>
    <row r="116" spans="1:5" ht="27" customHeight="1" thickBot="1" x14ac:dyDescent="0.3">
      <c r="A116" s="10"/>
      <c r="B116" s="21"/>
      <c r="C116" s="18"/>
      <c r="D116" s="135"/>
      <c r="E116" s="134"/>
    </row>
    <row r="117" spans="1:5" ht="27" customHeight="1" thickBot="1" x14ac:dyDescent="0.3">
      <c r="A117" s="10"/>
      <c r="B117" s="21"/>
      <c r="C117" s="18"/>
      <c r="D117" s="135"/>
      <c r="E117" s="134"/>
    </row>
    <row r="118" spans="1:5" ht="27" customHeight="1" thickBot="1" x14ac:dyDescent="0.3">
      <c r="A118" s="10"/>
      <c r="B118" s="21"/>
      <c r="C118" s="18"/>
      <c r="D118" s="135"/>
      <c r="E118" s="134"/>
    </row>
    <row r="119" spans="1:5" ht="27" customHeight="1" thickBot="1" x14ac:dyDescent="0.3">
      <c r="A119" s="132"/>
      <c r="B119" s="133"/>
      <c r="C119" s="18"/>
      <c r="D119" s="135"/>
      <c r="E119" s="134"/>
    </row>
    <row r="120" spans="1:5" ht="27" customHeight="1" thickBot="1" x14ac:dyDescent="0.3">
      <c r="A120" s="10"/>
      <c r="B120" s="21"/>
      <c r="C120" s="18"/>
      <c r="D120" s="135"/>
      <c r="E120" s="134"/>
    </row>
    <row r="121" spans="1:5" ht="27" customHeight="1" thickBot="1" x14ac:dyDescent="0.3">
      <c r="A121" s="10"/>
      <c r="B121" s="21"/>
      <c r="C121" s="18"/>
      <c r="D121" s="135"/>
      <c r="E121" s="134"/>
    </row>
    <row r="122" spans="1:5" ht="27" customHeight="1" thickBot="1" x14ac:dyDescent="0.3">
      <c r="A122" s="10"/>
      <c r="B122" s="21"/>
      <c r="C122" s="18"/>
      <c r="D122" s="135"/>
      <c r="E122" s="134"/>
    </row>
    <row r="123" spans="1:5" ht="27" customHeight="1" thickBot="1" x14ac:dyDescent="0.3">
      <c r="A123" s="10"/>
      <c r="B123" s="21"/>
      <c r="C123" s="18"/>
      <c r="D123" s="135"/>
      <c r="E123" s="134"/>
    </row>
    <row r="124" spans="1:5" ht="27" customHeight="1" thickBot="1" x14ac:dyDescent="0.3">
      <c r="A124" s="10"/>
      <c r="B124" s="21"/>
      <c r="C124" s="18"/>
      <c r="D124" s="135"/>
      <c r="E124" s="134"/>
    </row>
    <row r="125" spans="1:5" ht="27" customHeight="1" thickBot="1" x14ac:dyDescent="0.3">
      <c r="A125" s="10"/>
      <c r="B125" s="21"/>
      <c r="C125" s="18"/>
      <c r="D125" s="135"/>
      <c r="E125" s="134"/>
    </row>
    <row r="126" spans="1:5" ht="27" customHeight="1" thickBot="1" x14ac:dyDescent="0.3">
      <c r="A126" s="132"/>
      <c r="B126" s="133"/>
      <c r="C126" s="18"/>
      <c r="D126" s="135"/>
      <c r="E126" s="134"/>
    </row>
    <row r="127" spans="1:5" ht="27" customHeight="1" thickBot="1" x14ac:dyDescent="0.3">
      <c r="A127" s="10"/>
      <c r="B127" s="21"/>
      <c r="C127" s="18"/>
      <c r="D127" s="135"/>
      <c r="E127" s="134"/>
    </row>
    <row r="128" spans="1:5" ht="27" customHeight="1" thickBot="1" x14ac:dyDescent="0.3">
      <c r="A128" s="10"/>
      <c r="B128" s="21"/>
      <c r="C128" s="18"/>
      <c r="D128" s="135"/>
      <c r="E128" s="134"/>
    </row>
    <row r="129" spans="1:5" ht="27" customHeight="1" thickBot="1" x14ac:dyDescent="0.3">
      <c r="A129" s="10"/>
      <c r="B129" s="21"/>
      <c r="C129" s="18"/>
      <c r="D129" s="135"/>
      <c r="E129" s="134"/>
    </row>
    <row r="130" spans="1:5" ht="27" customHeight="1" thickBot="1" x14ac:dyDescent="0.3">
      <c r="A130" s="10"/>
      <c r="B130" s="21"/>
      <c r="C130" s="18"/>
      <c r="D130" s="135"/>
      <c r="E130" s="134"/>
    </row>
    <row r="131" spans="1:5" ht="27" customHeight="1" thickBot="1" x14ac:dyDescent="0.3">
      <c r="A131" s="10"/>
      <c r="B131" s="21"/>
      <c r="C131" s="18"/>
      <c r="D131" s="135"/>
      <c r="E131" s="134"/>
    </row>
    <row r="132" spans="1:5" ht="27" customHeight="1" thickBot="1" x14ac:dyDescent="0.3">
      <c r="A132" s="10"/>
      <c r="B132" s="21"/>
      <c r="C132" s="18"/>
      <c r="D132" s="135"/>
      <c r="E132" s="134"/>
    </row>
    <row r="133" spans="1:5" ht="27" customHeight="1" thickBot="1" x14ac:dyDescent="0.3">
      <c r="A133" s="132"/>
      <c r="B133" s="133"/>
      <c r="C133" s="18"/>
      <c r="D133" s="135"/>
      <c r="E133" s="134"/>
    </row>
    <row r="134" spans="1:5" ht="27" customHeight="1" thickBot="1" x14ac:dyDescent="0.3">
      <c r="A134" s="10"/>
      <c r="B134" s="21"/>
      <c r="C134" s="18"/>
      <c r="D134" s="135"/>
      <c r="E134" s="134"/>
    </row>
    <row r="135" spans="1:5" ht="27" customHeight="1" thickBot="1" x14ac:dyDescent="0.3">
      <c r="A135" s="10"/>
      <c r="B135" s="21"/>
      <c r="C135" s="18"/>
      <c r="D135" s="135"/>
      <c r="E135" s="134"/>
    </row>
    <row r="136" spans="1:5" ht="27" customHeight="1" thickBot="1" x14ac:dyDescent="0.3">
      <c r="A136" s="10"/>
      <c r="B136" s="21"/>
      <c r="C136" s="18"/>
      <c r="D136" s="135"/>
      <c r="E136" s="134"/>
    </row>
    <row r="137" spans="1:5" ht="27" customHeight="1" thickBot="1" x14ac:dyDescent="0.3">
      <c r="A137" s="10"/>
      <c r="B137" s="21"/>
      <c r="C137" s="18"/>
      <c r="D137" s="135"/>
      <c r="E137" s="134"/>
    </row>
    <row r="138" spans="1:5" ht="27" customHeight="1" thickBot="1" x14ac:dyDescent="0.3">
      <c r="A138" s="10"/>
      <c r="B138" s="21"/>
      <c r="C138" s="18"/>
      <c r="D138" s="135"/>
      <c r="E138" s="134"/>
    </row>
    <row r="139" spans="1:5" ht="27" customHeight="1" thickBot="1" x14ac:dyDescent="0.3">
      <c r="A139" s="10"/>
      <c r="B139" s="21"/>
      <c r="C139" s="18"/>
      <c r="D139" s="135"/>
      <c r="E139" s="134"/>
    </row>
    <row r="140" spans="1:5" ht="27" customHeight="1" thickBot="1" x14ac:dyDescent="0.3">
      <c r="A140" s="10"/>
      <c r="B140" s="21"/>
      <c r="C140" s="18"/>
      <c r="D140" s="135"/>
      <c r="E140" s="134"/>
    </row>
    <row r="141" spans="1:5" ht="27" customHeight="1" thickBot="1" x14ac:dyDescent="0.3">
      <c r="A141" s="10"/>
      <c r="B141" s="21"/>
      <c r="C141" s="18"/>
      <c r="D141" s="135"/>
      <c r="E141" s="134"/>
    </row>
    <row r="142" spans="1:5" ht="27" customHeight="1" thickBot="1" x14ac:dyDescent="0.3">
      <c r="A142" s="10"/>
      <c r="B142" s="21"/>
      <c r="C142" s="18"/>
      <c r="D142" s="135"/>
      <c r="E142" s="134"/>
    </row>
    <row r="143" spans="1:5" ht="27" customHeight="1" thickBot="1" x14ac:dyDescent="0.3">
      <c r="A143" s="10"/>
      <c r="B143" s="21"/>
      <c r="C143" s="18"/>
      <c r="D143" s="135"/>
      <c r="E143" s="134"/>
    </row>
    <row r="144" spans="1:5" ht="27" customHeight="1" thickBot="1" x14ac:dyDescent="0.3">
      <c r="A144" s="10"/>
      <c r="B144" s="21"/>
      <c r="C144" s="18"/>
      <c r="D144" s="135"/>
      <c r="E144" s="134"/>
    </row>
    <row r="145" spans="1:5" ht="27" customHeight="1" thickBot="1" x14ac:dyDescent="0.3">
      <c r="A145" s="10"/>
      <c r="B145" s="21"/>
      <c r="C145" s="18"/>
      <c r="D145" s="135"/>
      <c r="E145" s="134"/>
    </row>
    <row r="146" spans="1:5" ht="27" customHeight="1" thickBot="1" x14ac:dyDescent="0.3">
      <c r="A146" s="10"/>
      <c r="B146" s="21"/>
      <c r="C146" s="18"/>
      <c r="D146" s="135"/>
      <c r="E146" s="134"/>
    </row>
    <row r="147" spans="1:5" ht="27" customHeight="1" thickBot="1" x14ac:dyDescent="0.3">
      <c r="A147" s="10"/>
      <c r="B147" s="21"/>
      <c r="C147" s="18"/>
      <c r="D147" s="135"/>
      <c r="E147" s="134"/>
    </row>
    <row r="148" spans="1:5" ht="27" customHeight="1" thickBot="1" x14ac:dyDescent="0.3">
      <c r="A148" s="132"/>
      <c r="B148" s="133"/>
      <c r="C148" s="18"/>
      <c r="D148" s="135"/>
      <c r="E148" s="134"/>
    </row>
    <row r="149" spans="1:5" ht="27" customHeight="1" thickBot="1" x14ac:dyDescent="0.3">
      <c r="A149" s="10"/>
      <c r="B149" s="21"/>
      <c r="C149" s="18"/>
      <c r="D149" s="135"/>
      <c r="E149" s="134"/>
    </row>
    <row r="150" spans="1:5" ht="27" customHeight="1" thickBot="1" x14ac:dyDescent="0.3">
      <c r="A150" s="10"/>
      <c r="B150" s="21"/>
      <c r="C150" s="18"/>
      <c r="D150" s="135"/>
      <c r="E150" s="134"/>
    </row>
    <row r="151" spans="1:5" ht="27" customHeight="1" thickBot="1" x14ac:dyDescent="0.3">
      <c r="A151" s="10"/>
      <c r="B151" s="21"/>
      <c r="C151" s="18"/>
      <c r="D151" s="135"/>
      <c r="E151" s="134"/>
    </row>
    <row r="152" spans="1:5" ht="27" customHeight="1" thickBot="1" x14ac:dyDescent="0.3">
      <c r="A152" s="10"/>
      <c r="B152" s="21"/>
      <c r="C152" s="18"/>
      <c r="D152" s="135"/>
      <c r="E152" s="134"/>
    </row>
    <row r="153" spans="1:5" ht="27" customHeight="1" thickBot="1" x14ac:dyDescent="0.3">
      <c r="A153" s="10"/>
      <c r="B153" s="21"/>
      <c r="C153" s="18"/>
      <c r="D153" s="135"/>
      <c r="E153" s="134"/>
    </row>
    <row r="154" spans="1:5" ht="27" customHeight="1" thickBot="1" x14ac:dyDescent="0.3">
      <c r="A154" s="10"/>
      <c r="B154" s="21"/>
      <c r="C154" s="18"/>
      <c r="D154" s="135"/>
      <c r="E154" s="1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topLeftCell="A2" workbookViewId="0">
      <selection activeCell="AJ4" sqref="AJ4"/>
    </sheetView>
  </sheetViews>
  <sheetFormatPr baseColWidth="10" defaultRowHeight="15" x14ac:dyDescent="0.25"/>
  <cols>
    <col min="1" max="1" width="15.5703125" bestFit="1" customWidth="1"/>
    <col min="2" max="2" width="4.5703125" bestFit="1" customWidth="1"/>
    <col min="3" max="3" width="5.28515625" bestFit="1" customWidth="1"/>
    <col min="4" max="4" width="4.5703125" bestFit="1" customWidth="1"/>
    <col min="5" max="5" width="5.28515625" bestFit="1" customWidth="1"/>
    <col min="6" max="6" width="4.5703125" bestFit="1" customWidth="1"/>
    <col min="7" max="7" width="5.28515625" bestFit="1" customWidth="1"/>
    <col min="8" max="8" width="4.5703125" bestFit="1" customWidth="1"/>
    <col min="9" max="10" width="5.28515625" bestFit="1" customWidth="1"/>
    <col min="11" max="11" width="4.5703125" bestFit="1" customWidth="1"/>
    <col min="12" max="12" width="5.28515625" bestFit="1" customWidth="1"/>
    <col min="13" max="13" width="9.140625" bestFit="1" customWidth="1"/>
    <col min="14" max="14" width="4.5703125" bestFit="1" customWidth="1"/>
    <col min="15" max="16" width="5.28515625" bestFit="1" customWidth="1"/>
    <col min="17" max="17" width="4.5703125" bestFit="1" customWidth="1"/>
    <col min="18" max="18" width="5.28515625" bestFit="1" customWidth="1"/>
    <col min="19" max="19" width="4.5703125" bestFit="1" customWidth="1"/>
    <col min="20" max="20" width="5.28515625" bestFit="1" customWidth="1"/>
    <col min="21" max="22" width="4.5703125" bestFit="1" customWidth="1"/>
    <col min="23" max="32" width="5.5703125" bestFit="1" customWidth="1"/>
    <col min="33" max="33" width="9.140625" bestFit="1" customWidth="1"/>
    <col min="34" max="34" width="5.5703125" bestFit="1" customWidth="1"/>
    <col min="35" max="35" width="9.140625" bestFit="1" customWidth="1"/>
    <col min="36" max="39" width="5.5703125" bestFit="1" customWidth="1"/>
    <col min="40" max="41" width="9.140625" bestFit="1" customWidth="1"/>
    <col min="42" max="44" width="5.5703125" bestFit="1" customWidth="1"/>
    <col min="45" max="45" width="9.140625" bestFit="1" customWidth="1"/>
    <col min="46" max="53" width="5.5703125" bestFit="1" customWidth="1"/>
  </cols>
  <sheetData>
    <row r="1" spans="1:53" ht="20.25" x14ac:dyDescent="0.25">
      <c r="A1" s="38" t="s">
        <v>19</v>
      </c>
      <c r="B1" s="212" t="s">
        <v>409</v>
      </c>
      <c r="C1" s="212" t="s">
        <v>410</v>
      </c>
      <c r="D1" s="212" t="s">
        <v>411</v>
      </c>
      <c r="E1" s="212" t="s">
        <v>412</v>
      </c>
      <c r="F1" s="212" t="s">
        <v>413</v>
      </c>
      <c r="G1" s="214" t="s">
        <v>414</v>
      </c>
      <c r="H1" s="212" t="s">
        <v>415</v>
      </c>
      <c r="I1" s="212" t="s">
        <v>416</v>
      </c>
      <c r="J1" s="214" t="s">
        <v>417</v>
      </c>
      <c r="K1" s="212" t="s">
        <v>418</v>
      </c>
      <c r="L1" s="212" t="s">
        <v>419</v>
      </c>
      <c r="M1" s="212" t="s">
        <v>420</v>
      </c>
      <c r="N1" s="212" t="s">
        <v>421</v>
      </c>
      <c r="O1" s="212" t="s">
        <v>422</v>
      </c>
      <c r="P1" s="212" t="s">
        <v>423</v>
      </c>
      <c r="Q1" s="212" t="s">
        <v>424</v>
      </c>
      <c r="R1" s="212" t="s">
        <v>425</v>
      </c>
      <c r="S1" s="212" t="s">
        <v>426</v>
      </c>
      <c r="T1" s="212" t="s">
        <v>427</v>
      </c>
      <c r="U1" s="212" t="s">
        <v>428</v>
      </c>
      <c r="V1" s="212" t="s">
        <v>429</v>
      </c>
      <c r="W1" s="212" t="s">
        <v>430</v>
      </c>
      <c r="X1" s="212" t="s">
        <v>431</v>
      </c>
      <c r="Y1" s="212" t="s">
        <v>432</v>
      </c>
      <c r="Z1" s="212" t="s">
        <v>433</v>
      </c>
      <c r="AA1" s="212" t="s">
        <v>434</v>
      </c>
      <c r="AB1" s="214" t="s">
        <v>435</v>
      </c>
      <c r="AC1" s="195" t="s">
        <v>436</v>
      </c>
      <c r="AD1" s="214" t="s">
        <v>437</v>
      </c>
      <c r="AE1" s="195" t="s">
        <v>438</v>
      </c>
      <c r="AF1" s="212" t="s">
        <v>439</v>
      </c>
      <c r="AG1" s="214" t="s">
        <v>440</v>
      </c>
      <c r="AH1" s="212" t="s">
        <v>441</v>
      </c>
      <c r="AI1" s="212" t="s">
        <v>442</v>
      </c>
      <c r="AJ1" s="195" t="s">
        <v>443</v>
      </c>
      <c r="AK1" s="212" t="s">
        <v>444</v>
      </c>
      <c r="AL1" s="223" t="s">
        <v>445</v>
      </c>
      <c r="AM1" s="212" t="s">
        <v>446</v>
      </c>
      <c r="AN1" s="212" t="s">
        <v>447</v>
      </c>
      <c r="AO1" s="212" t="s">
        <v>448</v>
      </c>
      <c r="AP1" s="212" t="s">
        <v>449</v>
      </c>
      <c r="AQ1" s="212" t="s">
        <v>450</v>
      </c>
      <c r="AR1" s="212" t="s">
        <v>451</v>
      </c>
      <c r="AS1" s="212" t="s">
        <v>452</v>
      </c>
      <c r="AT1" s="212" t="s">
        <v>453</v>
      </c>
      <c r="AU1" s="212" t="s">
        <v>454</v>
      </c>
      <c r="AV1" s="195" t="s">
        <v>455</v>
      </c>
      <c r="AW1" s="212" t="s">
        <v>456</v>
      </c>
      <c r="AX1" s="212" t="s">
        <v>457</v>
      </c>
      <c r="AY1" s="212" t="s">
        <v>458</v>
      </c>
      <c r="AZ1" s="212" t="s">
        <v>459</v>
      </c>
      <c r="BA1" s="212" t="s">
        <v>460</v>
      </c>
    </row>
    <row r="2" spans="1:53" ht="20.25" x14ac:dyDescent="0.25">
      <c r="A2" s="187" t="s">
        <v>5</v>
      </c>
      <c r="B2" s="211" t="s">
        <v>8</v>
      </c>
      <c r="C2" s="211" t="s">
        <v>9</v>
      </c>
      <c r="D2" s="211" t="s">
        <v>17</v>
      </c>
      <c r="E2" s="211" t="s">
        <v>9</v>
      </c>
      <c r="F2" s="211" t="s">
        <v>8</v>
      </c>
      <c r="G2" s="211" t="s">
        <v>9</v>
      </c>
      <c r="H2" s="211" t="s">
        <v>17</v>
      </c>
      <c r="I2" s="211" t="s">
        <v>9</v>
      </c>
      <c r="J2" s="211" t="s">
        <v>9</v>
      </c>
      <c r="K2" s="211" t="s">
        <v>17</v>
      </c>
      <c r="L2" s="211" t="s">
        <v>9</v>
      </c>
      <c r="M2" s="211" t="s">
        <v>392</v>
      </c>
      <c r="N2" s="211" t="s">
        <v>17</v>
      </c>
      <c r="O2" s="211" t="s">
        <v>9</v>
      </c>
      <c r="P2" s="211" t="s">
        <v>9</v>
      </c>
      <c r="Q2" s="211" t="s">
        <v>8</v>
      </c>
      <c r="R2" s="211" t="s">
        <v>9</v>
      </c>
      <c r="S2" s="211" t="s">
        <v>17</v>
      </c>
      <c r="T2" s="211" t="s">
        <v>9</v>
      </c>
      <c r="U2" s="211" t="s">
        <v>8</v>
      </c>
      <c r="V2" s="211" t="s">
        <v>8</v>
      </c>
      <c r="W2" s="211" t="s">
        <v>9</v>
      </c>
      <c r="X2" s="211" t="s">
        <v>8</v>
      </c>
      <c r="Y2" s="211" t="s">
        <v>8</v>
      </c>
      <c r="Z2" s="211" t="s">
        <v>8</v>
      </c>
      <c r="AA2" s="211" t="s">
        <v>8</v>
      </c>
      <c r="AB2" s="211" t="s">
        <v>8</v>
      </c>
      <c r="AC2" s="209" t="s">
        <v>8</v>
      </c>
      <c r="AD2" s="211" t="s">
        <v>8</v>
      </c>
      <c r="AE2" s="211" t="s">
        <v>8</v>
      </c>
      <c r="AF2" s="211" t="s">
        <v>8</v>
      </c>
      <c r="AG2" s="211" t="s">
        <v>392</v>
      </c>
      <c r="AH2" s="211" t="s">
        <v>8</v>
      </c>
      <c r="AI2" s="211" t="s">
        <v>392</v>
      </c>
      <c r="AJ2" s="209" t="s">
        <v>8</v>
      </c>
      <c r="AK2" s="209" t="s">
        <v>8</v>
      </c>
      <c r="AL2" s="211" t="s">
        <v>8</v>
      </c>
      <c r="AM2" s="222" t="s">
        <v>8</v>
      </c>
      <c r="AN2" s="211" t="s">
        <v>392</v>
      </c>
      <c r="AO2" s="211" t="s">
        <v>392</v>
      </c>
      <c r="AP2" s="211" t="s">
        <v>8</v>
      </c>
      <c r="AQ2" s="211" t="s">
        <v>8</v>
      </c>
      <c r="AR2" s="209" t="s">
        <v>8</v>
      </c>
      <c r="AS2" s="211" t="s">
        <v>392</v>
      </c>
      <c r="AT2" s="211" t="s">
        <v>8</v>
      </c>
      <c r="AU2" s="211" t="s">
        <v>8</v>
      </c>
      <c r="AV2" s="211" t="s">
        <v>8</v>
      </c>
      <c r="AW2" s="211" t="s">
        <v>8</v>
      </c>
      <c r="AX2" s="211" t="s">
        <v>8</v>
      </c>
      <c r="AY2" s="211" t="s">
        <v>8</v>
      </c>
      <c r="AZ2" s="211" t="s">
        <v>8</v>
      </c>
      <c r="BA2" s="211" t="s">
        <v>8</v>
      </c>
    </row>
    <row r="3" spans="1:53" x14ac:dyDescent="0.25">
      <c r="A3" s="215" t="s">
        <v>304</v>
      </c>
      <c r="B3" s="199">
        <v>0.1875</v>
      </c>
      <c r="C3" s="199">
        <v>0.2013888888888889</v>
      </c>
      <c r="D3" s="199">
        <v>0.20833333333333334</v>
      </c>
      <c r="E3" s="199">
        <v>0.21527777777777779</v>
      </c>
      <c r="F3" s="199">
        <v>0.2326388888888889</v>
      </c>
      <c r="G3" s="199">
        <v>0.24652777777777779</v>
      </c>
      <c r="H3" s="199">
        <v>0.25</v>
      </c>
      <c r="I3" s="199">
        <v>0.25694444444444442</v>
      </c>
      <c r="J3" s="199">
        <v>0.2673611111111111</v>
      </c>
      <c r="K3" s="199">
        <v>0.27083333333333331</v>
      </c>
      <c r="L3" s="199">
        <v>0.27777777777777779</v>
      </c>
      <c r="M3" s="199">
        <v>0.28819444444444442</v>
      </c>
      <c r="N3" s="199">
        <v>0.29166666666666669</v>
      </c>
      <c r="O3" s="199">
        <v>0.2951388888888889</v>
      </c>
      <c r="P3" s="199"/>
      <c r="Q3" s="199">
        <v>0.3125</v>
      </c>
      <c r="R3" s="199">
        <v>0.3263888888888889</v>
      </c>
      <c r="S3" s="199">
        <v>0.33333333333333331</v>
      </c>
      <c r="T3" s="199">
        <v>0.34027777777777779</v>
      </c>
      <c r="U3" s="199">
        <v>0.35416666666666669</v>
      </c>
      <c r="V3" s="199">
        <v>0.375</v>
      </c>
      <c r="W3" s="199">
        <v>0.38541666666666669</v>
      </c>
      <c r="X3" s="199">
        <v>0.39583333333333331</v>
      </c>
      <c r="Y3" s="199">
        <v>0.41666666666666669</v>
      </c>
      <c r="Z3" s="199">
        <v>0.4375</v>
      </c>
      <c r="AA3" s="199">
        <v>0.45833333333333331</v>
      </c>
      <c r="AB3" s="199">
        <v>0.47916666666666669</v>
      </c>
      <c r="AC3" s="199">
        <v>0.5</v>
      </c>
      <c r="AD3" s="199">
        <v>0.52083333333333337</v>
      </c>
      <c r="AE3" s="199">
        <v>0.54166666666666663</v>
      </c>
      <c r="AF3" s="199">
        <v>0.5625</v>
      </c>
      <c r="AG3" s="199">
        <v>0.57291666666666663</v>
      </c>
      <c r="AH3" s="199">
        <v>0.58333333333333337</v>
      </c>
      <c r="AI3" s="199">
        <v>0.59722222222222221</v>
      </c>
      <c r="AJ3" s="199">
        <v>0.60416666666666663</v>
      </c>
      <c r="AK3" s="199">
        <v>0.625</v>
      </c>
      <c r="AL3" s="199">
        <v>0.64583333333333337</v>
      </c>
      <c r="AM3" s="216">
        <v>0.66666666666666663</v>
      </c>
      <c r="AN3" s="199"/>
      <c r="AO3" s="199">
        <v>0.68055555555555558</v>
      </c>
      <c r="AP3" s="199">
        <v>0.6875</v>
      </c>
      <c r="AQ3" s="199">
        <v>0.70833333333333337</v>
      </c>
      <c r="AR3" s="199">
        <v>0.72916666666666663</v>
      </c>
      <c r="AS3" s="199">
        <v>0.74652777777777779</v>
      </c>
      <c r="AT3" s="199">
        <v>0.75347222222222221</v>
      </c>
      <c r="AU3" s="199">
        <v>0.77083333333333337</v>
      </c>
      <c r="AV3" s="199">
        <v>0.79166666666666663</v>
      </c>
      <c r="AW3" s="199">
        <v>0.8125</v>
      </c>
      <c r="AX3" s="199">
        <v>0.83333333333333337</v>
      </c>
      <c r="AY3" s="199">
        <v>0.85416666666666663</v>
      </c>
      <c r="AZ3" s="199">
        <v>0.88541666666666663</v>
      </c>
      <c r="BA3" s="199">
        <v>0.91666666666666663</v>
      </c>
    </row>
    <row r="4" spans="1:53" x14ac:dyDescent="0.25">
      <c r="A4" s="196" t="s">
        <v>303</v>
      </c>
      <c r="B4" s="201">
        <v>0.19027777777777777</v>
      </c>
      <c r="C4" s="201">
        <v>0.20416666666666666</v>
      </c>
      <c r="D4" s="201">
        <v>0.21111111111111111</v>
      </c>
      <c r="E4" s="201">
        <v>0.21805555555555556</v>
      </c>
      <c r="F4" s="201">
        <v>0.23541666666666666</v>
      </c>
      <c r="G4" s="201">
        <v>0.24930555555555556</v>
      </c>
      <c r="H4" s="201">
        <v>0.25277777777777777</v>
      </c>
      <c r="I4" s="201">
        <v>0.25972222222222224</v>
      </c>
      <c r="J4" s="201">
        <v>0.27013888888888887</v>
      </c>
      <c r="K4" s="201">
        <v>0.27361111111111114</v>
      </c>
      <c r="L4" s="201">
        <v>0.28055555555555556</v>
      </c>
      <c r="M4" s="201">
        <v>0.29097222222222224</v>
      </c>
      <c r="N4" s="201">
        <v>0.29444444444444445</v>
      </c>
      <c r="O4" s="201">
        <v>0.29791666666666666</v>
      </c>
      <c r="P4" s="201"/>
      <c r="Q4" s="201">
        <v>0.31527777777777777</v>
      </c>
      <c r="R4" s="201">
        <v>0.32916666666666666</v>
      </c>
      <c r="S4" s="201">
        <v>0.33611111111111114</v>
      </c>
      <c r="T4" s="201">
        <v>0.34305555555555556</v>
      </c>
      <c r="U4" s="201">
        <v>0.35694444444444445</v>
      </c>
      <c r="V4" s="201">
        <v>0.37777777777777777</v>
      </c>
      <c r="W4" s="201">
        <v>0.38819444444444445</v>
      </c>
      <c r="X4" s="201">
        <v>0.39861111111111114</v>
      </c>
      <c r="Y4" s="201">
        <v>0.41944444444444445</v>
      </c>
      <c r="Z4" s="201">
        <v>0.44027777777777777</v>
      </c>
      <c r="AA4" s="201">
        <v>0.46111111111111114</v>
      </c>
      <c r="AB4" s="201">
        <v>0.48194444444444445</v>
      </c>
      <c r="AC4" s="201">
        <v>0.50277777777777777</v>
      </c>
      <c r="AD4" s="201">
        <v>0.52361111111111114</v>
      </c>
      <c r="AE4" s="201">
        <v>0.5444444444444444</v>
      </c>
      <c r="AF4" s="201">
        <v>0.56527777777777777</v>
      </c>
      <c r="AG4" s="201">
        <v>0.5756944444444444</v>
      </c>
      <c r="AH4" s="201">
        <v>0.58611111111111114</v>
      </c>
      <c r="AI4" s="201">
        <v>0.6</v>
      </c>
      <c r="AJ4" s="201">
        <v>0.6069444444444444</v>
      </c>
      <c r="AK4" s="201">
        <v>0.62777777777777777</v>
      </c>
      <c r="AL4" s="201">
        <v>0.64861111111111114</v>
      </c>
      <c r="AM4" s="217">
        <v>0.6694444444444444</v>
      </c>
      <c r="AN4" s="201"/>
      <c r="AO4" s="201">
        <v>0.68333333333333335</v>
      </c>
      <c r="AP4" s="201">
        <v>0.69027777777777777</v>
      </c>
      <c r="AQ4" s="201">
        <v>0.71111111111111114</v>
      </c>
      <c r="AR4" s="201">
        <v>0.7319444444444444</v>
      </c>
      <c r="AS4" s="201">
        <v>0.74930555555555556</v>
      </c>
      <c r="AT4" s="201">
        <v>0.75624999999999998</v>
      </c>
      <c r="AU4" s="201">
        <v>0.77361111111111114</v>
      </c>
      <c r="AV4" s="201">
        <v>0.7944444444444444</v>
      </c>
      <c r="AW4" s="201">
        <v>0.81527777777777777</v>
      </c>
      <c r="AX4" s="201">
        <v>0.83611111111111114</v>
      </c>
      <c r="AY4" s="201">
        <v>0.8569444444444444</v>
      </c>
      <c r="AZ4" s="201">
        <v>0.8881944444444444</v>
      </c>
      <c r="BA4" s="201">
        <v>0.9194444444444444</v>
      </c>
    </row>
    <row r="5" spans="1:53" x14ac:dyDescent="0.25">
      <c r="A5" s="196" t="s">
        <v>303</v>
      </c>
      <c r="B5" s="204">
        <v>35</v>
      </c>
      <c r="C5" s="204">
        <v>55</v>
      </c>
      <c r="D5" s="204">
        <v>5</v>
      </c>
      <c r="E5" s="204">
        <v>15</v>
      </c>
      <c r="F5" s="204">
        <v>40</v>
      </c>
      <c r="G5" s="208">
        <v>0.25</v>
      </c>
      <c r="H5" s="204">
        <v>5</v>
      </c>
      <c r="I5" s="204">
        <v>15</v>
      </c>
      <c r="J5" s="204">
        <v>30</v>
      </c>
      <c r="K5" s="204">
        <v>35</v>
      </c>
      <c r="L5" s="204">
        <v>45</v>
      </c>
      <c r="M5" s="208">
        <v>0.29166666666666669</v>
      </c>
      <c r="N5" s="204">
        <v>5</v>
      </c>
      <c r="O5" s="204">
        <v>10</v>
      </c>
      <c r="P5" s="204"/>
      <c r="Q5" s="204">
        <v>35</v>
      </c>
      <c r="R5" s="204">
        <v>55</v>
      </c>
      <c r="S5" s="204">
        <v>5</v>
      </c>
      <c r="T5" s="204">
        <v>15</v>
      </c>
      <c r="U5" s="204">
        <v>35</v>
      </c>
      <c r="V5" s="204">
        <v>5</v>
      </c>
      <c r="W5" s="204">
        <v>20</v>
      </c>
      <c r="X5" s="204">
        <v>35</v>
      </c>
      <c r="Y5" s="204">
        <v>5</v>
      </c>
      <c r="Z5" s="204">
        <v>35</v>
      </c>
      <c r="AA5" s="204">
        <v>5</v>
      </c>
      <c r="AB5" s="204">
        <v>35</v>
      </c>
      <c r="AC5" s="204">
        <v>5</v>
      </c>
      <c r="AD5" s="204">
        <v>35</v>
      </c>
      <c r="AE5" s="204">
        <v>5</v>
      </c>
      <c r="AF5" s="204">
        <v>35</v>
      </c>
      <c r="AG5" s="204">
        <v>50</v>
      </c>
      <c r="AH5" s="204">
        <v>5</v>
      </c>
      <c r="AI5" s="204">
        <v>25</v>
      </c>
      <c r="AJ5" s="204">
        <v>35</v>
      </c>
      <c r="AK5" s="204">
        <v>5</v>
      </c>
      <c r="AL5" s="204">
        <v>35</v>
      </c>
      <c r="AM5" s="218">
        <v>5</v>
      </c>
      <c r="AN5" s="204"/>
      <c r="AO5" s="204">
        <v>25</v>
      </c>
      <c r="AP5" s="204">
        <v>35</v>
      </c>
      <c r="AQ5" s="204">
        <v>5</v>
      </c>
      <c r="AR5" s="204">
        <v>35</v>
      </c>
      <c r="AS5" s="208">
        <v>0.75</v>
      </c>
      <c r="AT5" s="204">
        <v>10</v>
      </c>
      <c r="AU5" s="204">
        <v>35</v>
      </c>
      <c r="AV5" s="204">
        <v>5</v>
      </c>
      <c r="AW5" s="204">
        <v>35</v>
      </c>
      <c r="AX5" s="204">
        <v>5</v>
      </c>
      <c r="AY5" s="204">
        <v>35</v>
      </c>
      <c r="AZ5" s="204">
        <v>20</v>
      </c>
      <c r="BA5" s="204">
        <v>5</v>
      </c>
    </row>
    <row r="6" spans="1:53" x14ac:dyDescent="0.25">
      <c r="A6" s="197" t="s">
        <v>408</v>
      </c>
      <c r="B6" s="200">
        <v>0.19236111111111112</v>
      </c>
      <c r="C6" s="200">
        <v>0.20624999999999999</v>
      </c>
      <c r="D6" s="200">
        <v>0.21319444444444444</v>
      </c>
      <c r="E6" s="200">
        <v>0.22013888888888888</v>
      </c>
      <c r="F6" s="200">
        <v>0.23749999999999999</v>
      </c>
      <c r="G6" s="200">
        <v>0.25138888888888888</v>
      </c>
      <c r="H6" s="200">
        <v>0.25486111111111109</v>
      </c>
      <c r="I6" s="200">
        <v>0.26180555555555557</v>
      </c>
      <c r="J6" s="200">
        <v>0.2722222222222222</v>
      </c>
      <c r="K6" s="200">
        <v>0.27569444444444446</v>
      </c>
      <c r="L6" s="200">
        <v>0.28263888888888888</v>
      </c>
      <c r="M6" s="200">
        <v>0.29305555555555557</v>
      </c>
      <c r="N6" s="200">
        <v>0.29722222222222222</v>
      </c>
      <c r="O6" s="200">
        <v>0.3</v>
      </c>
      <c r="P6" s="200"/>
      <c r="Q6" s="200">
        <v>0.31805555555555554</v>
      </c>
      <c r="R6" s="200">
        <v>0.33124999999999999</v>
      </c>
      <c r="S6" s="200">
        <v>0.33819444444444446</v>
      </c>
      <c r="T6" s="200">
        <v>0.34513888888888888</v>
      </c>
      <c r="U6" s="200">
        <v>0.35902777777777778</v>
      </c>
      <c r="V6" s="200">
        <v>0.37986111111111109</v>
      </c>
      <c r="W6" s="200">
        <v>0.39027777777777778</v>
      </c>
      <c r="X6" s="200">
        <v>0.40069444444444446</v>
      </c>
      <c r="Y6" s="200">
        <v>0.42152777777777778</v>
      </c>
      <c r="Z6" s="200">
        <v>0.44236111111111109</v>
      </c>
      <c r="AA6" s="200">
        <v>0.46319444444444446</v>
      </c>
      <c r="AB6" s="200">
        <v>0.48402777777777778</v>
      </c>
      <c r="AC6" s="200">
        <v>0.50486111111111109</v>
      </c>
      <c r="AD6" s="200">
        <v>0.52569444444444446</v>
      </c>
      <c r="AE6" s="200">
        <v>0.54652777777777772</v>
      </c>
      <c r="AF6" s="200">
        <v>0.56736111111111109</v>
      </c>
      <c r="AG6" s="200">
        <v>0.57777777777777772</v>
      </c>
      <c r="AH6" s="200">
        <v>0.58819444444444446</v>
      </c>
      <c r="AI6" s="200">
        <v>0.6020833333333333</v>
      </c>
      <c r="AJ6" s="200">
        <v>0.60902777777777772</v>
      </c>
      <c r="AK6" s="200">
        <v>0.62986111111111109</v>
      </c>
      <c r="AL6" s="200">
        <v>0.65069444444444446</v>
      </c>
      <c r="AM6" s="219">
        <v>0.67152777777777772</v>
      </c>
      <c r="AN6" s="200"/>
      <c r="AO6" s="200">
        <v>0.68541666666666667</v>
      </c>
      <c r="AP6" s="200">
        <v>0.69236111111111109</v>
      </c>
      <c r="AQ6" s="200">
        <v>0.71319444444444446</v>
      </c>
      <c r="AR6" s="200">
        <v>0.73402777777777772</v>
      </c>
      <c r="AS6" s="200">
        <v>0.75138888888888888</v>
      </c>
      <c r="AT6" s="200">
        <v>0.7583333333333333</v>
      </c>
      <c r="AU6" s="200">
        <v>0.77569444444444446</v>
      </c>
      <c r="AV6" s="200">
        <v>0.79652777777777772</v>
      </c>
      <c r="AW6" s="200">
        <v>0.81736111111111109</v>
      </c>
      <c r="AX6" s="200">
        <v>0.83819444444444446</v>
      </c>
      <c r="AY6" s="200">
        <v>0.85972222222222228</v>
      </c>
      <c r="AZ6" s="200">
        <v>0.89097222222222228</v>
      </c>
      <c r="BA6" s="200">
        <v>0.92222222222222228</v>
      </c>
    </row>
    <row r="7" spans="1:53" x14ac:dyDescent="0.25">
      <c r="A7" s="197" t="s">
        <v>408</v>
      </c>
      <c r="B7" s="205">
        <v>38</v>
      </c>
      <c r="C7" s="205">
        <v>58</v>
      </c>
      <c r="D7" s="205">
        <v>8</v>
      </c>
      <c r="E7" s="205">
        <v>18</v>
      </c>
      <c r="F7" s="205">
        <v>43</v>
      </c>
      <c r="G7" s="205">
        <v>3</v>
      </c>
      <c r="H7" s="205">
        <v>8</v>
      </c>
      <c r="I7" s="205">
        <v>18</v>
      </c>
      <c r="J7" s="205">
        <v>33</v>
      </c>
      <c r="K7" s="205">
        <v>38</v>
      </c>
      <c r="L7" s="205">
        <v>48</v>
      </c>
      <c r="M7" s="205">
        <v>3</v>
      </c>
      <c r="N7" s="205">
        <v>9</v>
      </c>
      <c r="O7" s="205">
        <v>13</v>
      </c>
      <c r="P7" s="205"/>
      <c r="Q7" s="205">
        <v>39</v>
      </c>
      <c r="R7" s="205">
        <v>58</v>
      </c>
      <c r="S7" s="205">
        <v>8</v>
      </c>
      <c r="T7" s="205">
        <v>18</v>
      </c>
      <c r="U7" s="205">
        <v>38</v>
      </c>
      <c r="V7" s="205">
        <v>8</v>
      </c>
      <c r="W7" s="205">
        <v>23</v>
      </c>
      <c r="X7" s="205">
        <v>38</v>
      </c>
      <c r="Y7" s="205">
        <v>8</v>
      </c>
      <c r="Z7" s="205">
        <v>38</v>
      </c>
      <c r="AA7" s="205">
        <v>8</v>
      </c>
      <c r="AB7" s="205">
        <v>38</v>
      </c>
      <c r="AC7" s="205">
        <v>8</v>
      </c>
      <c r="AD7" s="205">
        <v>38</v>
      </c>
      <c r="AE7" s="205">
        <v>8</v>
      </c>
      <c r="AF7" s="205">
        <v>38</v>
      </c>
      <c r="AG7" s="205">
        <v>53</v>
      </c>
      <c r="AH7" s="205">
        <v>8</v>
      </c>
      <c r="AI7" s="205">
        <v>28</v>
      </c>
      <c r="AJ7" s="205">
        <v>38</v>
      </c>
      <c r="AK7" s="205">
        <v>8</v>
      </c>
      <c r="AL7" s="205">
        <v>38</v>
      </c>
      <c r="AM7" s="220">
        <v>8</v>
      </c>
      <c r="AN7" s="205"/>
      <c r="AO7" s="205">
        <v>28</v>
      </c>
      <c r="AP7" s="205">
        <v>38</v>
      </c>
      <c r="AQ7" s="205">
        <v>8</v>
      </c>
      <c r="AR7" s="205">
        <v>38</v>
      </c>
      <c r="AS7" s="205">
        <v>3</v>
      </c>
      <c r="AT7" s="205">
        <v>13</v>
      </c>
      <c r="AU7" s="205">
        <v>38</v>
      </c>
      <c r="AV7" s="205">
        <v>8</v>
      </c>
      <c r="AW7" s="205">
        <v>38</v>
      </c>
      <c r="AX7" s="205">
        <v>8</v>
      </c>
      <c r="AY7" s="205">
        <v>38</v>
      </c>
      <c r="AZ7" s="205">
        <v>23</v>
      </c>
      <c r="BA7" s="205">
        <v>8</v>
      </c>
    </row>
    <row r="8" spans="1:53" x14ac:dyDescent="0.25">
      <c r="A8" s="197" t="s">
        <v>407</v>
      </c>
      <c r="B8" s="200">
        <v>0.19375000000000001</v>
      </c>
      <c r="C8" s="200">
        <v>0.2076388888888889</v>
      </c>
      <c r="D8" s="200">
        <v>0.21458333333333332</v>
      </c>
      <c r="E8" s="200">
        <v>0.22152777777777777</v>
      </c>
      <c r="F8" s="200">
        <v>0.2388888888888889</v>
      </c>
      <c r="G8" s="200">
        <v>0.25277777777777777</v>
      </c>
      <c r="H8" s="200">
        <v>0.25624999999999998</v>
      </c>
      <c r="I8" s="200">
        <v>0.26319444444444445</v>
      </c>
      <c r="J8" s="200">
        <v>0.27361111111111114</v>
      </c>
      <c r="K8" s="200">
        <v>0.27708333333333335</v>
      </c>
      <c r="L8" s="200">
        <v>0.28402777777777777</v>
      </c>
      <c r="M8" s="200">
        <v>0.29444444444444445</v>
      </c>
      <c r="N8" s="200">
        <v>0.2986111111111111</v>
      </c>
      <c r="O8" s="200">
        <v>0.30138888888888887</v>
      </c>
      <c r="P8" s="200"/>
      <c r="Q8" s="200">
        <v>0.31944444444444442</v>
      </c>
      <c r="R8" s="200">
        <v>0.33263888888888887</v>
      </c>
      <c r="S8" s="200">
        <v>0.33958333333333335</v>
      </c>
      <c r="T8" s="200">
        <v>0.34652777777777777</v>
      </c>
      <c r="U8" s="200">
        <v>0.36041666666666666</v>
      </c>
      <c r="V8" s="200">
        <v>0.38124999999999998</v>
      </c>
      <c r="W8" s="200">
        <v>0.39166666666666666</v>
      </c>
      <c r="X8" s="200">
        <v>0.40208333333333335</v>
      </c>
      <c r="Y8" s="200">
        <v>0.42291666666666666</v>
      </c>
      <c r="Z8" s="200">
        <v>0.44374999999999998</v>
      </c>
      <c r="AA8" s="200">
        <v>0.46458333333333335</v>
      </c>
      <c r="AB8" s="200">
        <v>0.48541666666666666</v>
      </c>
      <c r="AC8" s="200">
        <v>0.50624999999999998</v>
      </c>
      <c r="AD8" s="200">
        <v>0.52708333333333335</v>
      </c>
      <c r="AE8" s="200">
        <v>0.54791666666666672</v>
      </c>
      <c r="AF8" s="200">
        <v>0.56874999999999998</v>
      </c>
      <c r="AG8" s="200">
        <v>0.57916666666666672</v>
      </c>
      <c r="AH8" s="200">
        <v>0.58958333333333335</v>
      </c>
      <c r="AI8" s="200">
        <v>0.60347222222222219</v>
      </c>
      <c r="AJ8" s="200">
        <v>0.61041666666666672</v>
      </c>
      <c r="AK8" s="200">
        <v>0.63124999999999998</v>
      </c>
      <c r="AL8" s="200">
        <v>0.65208333333333335</v>
      </c>
      <c r="AM8" s="219">
        <v>0.67291666666666672</v>
      </c>
      <c r="AN8" s="200"/>
      <c r="AO8" s="200">
        <v>0.68680555555555556</v>
      </c>
      <c r="AP8" s="200">
        <v>0.69374999999999998</v>
      </c>
      <c r="AQ8" s="200">
        <v>0.71458333333333335</v>
      </c>
      <c r="AR8" s="200">
        <v>0.73541666666666672</v>
      </c>
      <c r="AS8" s="200">
        <v>0.75277777777777777</v>
      </c>
      <c r="AT8" s="200">
        <v>0.75972222222222219</v>
      </c>
      <c r="AU8" s="200">
        <v>0.77708333333333335</v>
      </c>
      <c r="AV8" s="200">
        <v>0.79791666666666672</v>
      </c>
      <c r="AW8" s="200">
        <v>0.81874999999999998</v>
      </c>
      <c r="AX8" s="200">
        <v>0.83958333333333335</v>
      </c>
      <c r="AY8" s="200">
        <v>0.86041666666666672</v>
      </c>
      <c r="AZ8" s="200">
        <v>0.89166666666666672</v>
      </c>
      <c r="BA8" s="200">
        <v>0.92291666666666672</v>
      </c>
    </row>
    <row r="9" spans="1:53" x14ac:dyDescent="0.25">
      <c r="A9" s="197" t="s">
        <v>407</v>
      </c>
      <c r="B9" s="205">
        <v>40</v>
      </c>
      <c r="C9" s="207">
        <v>0.20833333333333334</v>
      </c>
      <c r="D9" s="205">
        <v>10</v>
      </c>
      <c r="E9" s="205">
        <v>20</v>
      </c>
      <c r="F9" s="205">
        <v>45</v>
      </c>
      <c r="G9" s="205">
        <v>5</v>
      </c>
      <c r="H9" s="205">
        <v>9</v>
      </c>
      <c r="I9" s="205">
        <v>19</v>
      </c>
      <c r="J9" s="205">
        <v>35</v>
      </c>
      <c r="K9" s="205">
        <v>40</v>
      </c>
      <c r="L9" s="205">
        <v>50</v>
      </c>
      <c r="M9" s="207">
        <v>0.2951388888888889</v>
      </c>
      <c r="N9" s="205">
        <v>11</v>
      </c>
      <c r="O9" s="205">
        <v>15</v>
      </c>
      <c r="P9" s="205"/>
      <c r="Q9" s="205">
        <v>41</v>
      </c>
      <c r="R9" s="207">
        <v>0.33333333333333331</v>
      </c>
      <c r="S9" s="205">
        <v>10</v>
      </c>
      <c r="T9" s="205">
        <v>20</v>
      </c>
      <c r="U9" s="205">
        <v>40</v>
      </c>
      <c r="V9" s="205">
        <v>10</v>
      </c>
      <c r="W9" s="205">
        <v>25</v>
      </c>
      <c r="X9" s="205">
        <v>40</v>
      </c>
      <c r="Y9" s="205">
        <v>10</v>
      </c>
      <c r="Z9" s="205">
        <v>40</v>
      </c>
      <c r="AA9" s="205">
        <v>10</v>
      </c>
      <c r="AB9" s="205">
        <v>40</v>
      </c>
      <c r="AC9" s="205">
        <v>10</v>
      </c>
      <c r="AD9" s="205">
        <v>40</v>
      </c>
      <c r="AE9" s="205">
        <v>10</v>
      </c>
      <c r="AF9" s="205">
        <v>40</v>
      </c>
      <c r="AG9" s="205">
        <v>55</v>
      </c>
      <c r="AH9" s="205">
        <v>10</v>
      </c>
      <c r="AI9" s="205">
        <v>30</v>
      </c>
      <c r="AJ9" s="205">
        <v>40</v>
      </c>
      <c r="AK9" s="205">
        <v>10</v>
      </c>
      <c r="AL9" s="205">
        <v>40</v>
      </c>
      <c r="AM9" s="220">
        <v>10</v>
      </c>
      <c r="AN9" s="205"/>
      <c r="AO9" s="205">
        <v>29</v>
      </c>
      <c r="AP9" s="205">
        <v>40</v>
      </c>
      <c r="AQ9" s="205">
        <v>10</v>
      </c>
      <c r="AR9" s="205">
        <v>40</v>
      </c>
      <c r="AS9" s="205">
        <v>4</v>
      </c>
      <c r="AT9" s="205">
        <v>15</v>
      </c>
      <c r="AU9" s="205">
        <v>40</v>
      </c>
      <c r="AV9" s="205">
        <v>10</v>
      </c>
      <c r="AW9" s="205">
        <v>40</v>
      </c>
      <c r="AX9" s="205">
        <v>10</v>
      </c>
      <c r="AY9" s="205">
        <v>40</v>
      </c>
      <c r="AZ9" s="205">
        <v>25</v>
      </c>
      <c r="BA9" s="205">
        <v>10</v>
      </c>
    </row>
    <row r="10" spans="1:53" x14ac:dyDescent="0.25">
      <c r="A10" s="197" t="s">
        <v>406</v>
      </c>
      <c r="B10" s="200">
        <v>0.19583333333333333</v>
      </c>
      <c r="C10" s="200">
        <v>0.20972222222222223</v>
      </c>
      <c r="D10" s="200">
        <v>0.21666666666666667</v>
      </c>
      <c r="E10" s="200">
        <v>0.22361111111111112</v>
      </c>
      <c r="F10" s="200">
        <v>0.24097222222222223</v>
      </c>
      <c r="G10" s="200">
        <v>0.25486111111111109</v>
      </c>
      <c r="H10" s="200">
        <v>0.25763888888888886</v>
      </c>
      <c r="I10" s="200">
        <v>0.26458333333333334</v>
      </c>
      <c r="J10" s="200">
        <v>0.27569444444444446</v>
      </c>
      <c r="K10" s="200">
        <v>0.27916666666666667</v>
      </c>
      <c r="L10" s="200">
        <v>0.28611111111111109</v>
      </c>
      <c r="M10" s="200">
        <v>0.29652777777777778</v>
      </c>
      <c r="N10" s="200">
        <v>0.3</v>
      </c>
      <c r="O10" s="200">
        <v>0.30277777777777776</v>
      </c>
      <c r="P10" s="200"/>
      <c r="Q10" s="200">
        <v>0.32083333333333336</v>
      </c>
      <c r="R10" s="200">
        <v>0.3347222222222222</v>
      </c>
      <c r="S10" s="200">
        <v>0.34166666666666667</v>
      </c>
      <c r="T10" s="200">
        <v>0.34861111111111109</v>
      </c>
      <c r="U10" s="200">
        <v>0.36249999999999999</v>
      </c>
      <c r="V10" s="200">
        <v>0.38333333333333336</v>
      </c>
      <c r="W10" s="200">
        <v>0.39374999999999999</v>
      </c>
      <c r="X10" s="200">
        <v>0.40416666666666667</v>
      </c>
      <c r="Y10" s="200">
        <v>0.42499999999999999</v>
      </c>
      <c r="Z10" s="200">
        <v>0.44583333333333336</v>
      </c>
      <c r="AA10" s="200">
        <v>0.46666666666666667</v>
      </c>
      <c r="AB10" s="200">
        <v>0.48749999999999999</v>
      </c>
      <c r="AC10" s="200">
        <v>0.50763888888888886</v>
      </c>
      <c r="AD10" s="200">
        <v>0.52916666666666667</v>
      </c>
      <c r="AE10" s="200">
        <v>0.55000000000000004</v>
      </c>
      <c r="AF10" s="200">
        <v>0.5708333333333333</v>
      </c>
      <c r="AG10" s="200">
        <v>0.58125000000000004</v>
      </c>
      <c r="AH10" s="200">
        <v>0.59166666666666667</v>
      </c>
      <c r="AI10" s="200">
        <v>0.60555555555555551</v>
      </c>
      <c r="AJ10" s="200">
        <v>0.61250000000000004</v>
      </c>
      <c r="AK10" s="200">
        <v>0.6333333333333333</v>
      </c>
      <c r="AL10" s="200">
        <v>0.65416666666666667</v>
      </c>
      <c r="AM10" s="219">
        <v>0.67500000000000004</v>
      </c>
      <c r="AN10" s="200"/>
      <c r="AO10" s="200">
        <v>0.68819444444444444</v>
      </c>
      <c r="AP10" s="200">
        <v>0.6958333333333333</v>
      </c>
      <c r="AQ10" s="200">
        <v>0.71666666666666667</v>
      </c>
      <c r="AR10" s="200">
        <v>0.73750000000000004</v>
      </c>
      <c r="AS10" s="200">
        <v>0.75416666666666665</v>
      </c>
      <c r="AT10" s="200">
        <v>0.76180555555555551</v>
      </c>
      <c r="AU10" s="200">
        <v>0.77916666666666667</v>
      </c>
      <c r="AV10" s="200">
        <v>0.8</v>
      </c>
      <c r="AW10" s="200">
        <v>0.8208333333333333</v>
      </c>
      <c r="AX10" s="200">
        <v>0.84166666666666667</v>
      </c>
      <c r="AY10" s="200">
        <v>0.8618055555555556</v>
      </c>
      <c r="AZ10" s="200">
        <v>0.8930555555555556</v>
      </c>
      <c r="BA10" s="200">
        <v>0.9243055555555556</v>
      </c>
    </row>
    <row r="11" spans="1:53" x14ac:dyDescent="0.25">
      <c r="A11" s="197" t="s">
        <v>406</v>
      </c>
      <c r="B11" s="205">
        <v>43</v>
      </c>
      <c r="C11" s="205">
        <v>3</v>
      </c>
      <c r="D11" s="205">
        <v>13</v>
      </c>
      <c r="E11" s="205">
        <v>23</v>
      </c>
      <c r="F11" s="205">
        <v>48</v>
      </c>
      <c r="G11" s="205">
        <v>8</v>
      </c>
      <c r="H11" s="205">
        <v>11</v>
      </c>
      <c r="I11" s="205">
        <v>21</v>
      </c>
      <c r="J11" s="205">
        <v>38</v>
      </c>
      <c r="K11" s="205">
        <v>43</v>
      </c>
      <c r="L11" s="205">
        <v>52</v>
      </c>
      <c r="M11" s="205">
        <v>8</v>
      </c>
      <c r="N11" s="205">
        <v>13</v>
      </c>
      <c r="O11" s="205">
        <v>17</v>
      </c>
      <c r="P11" s="205"/>
      <c r="Q11" s="205">
        <v>43</v>
      </c>
      <c r="R11" s="205">
        <v>3</v>
      </c>
      <c r="S11" s="205">
        <v>13</v>
      </c>
      <c r="T11" s="205">
        <v>23</v>
      </c>
      <c r="U11" s="205">
        <v>42</v>
      </c>
      <c r="V11" s="205">
        <v>13</v>
      </c>
      <c r="W11" s="205">
        <v>28</v>
      </c>
      <c r="X11" s="205">
        <v>43</v>
      </c>
      <c r="Y11" s="205">
        <v>13</v>
      </c>
      <c r="Z11" s="205">
        <v>43</v>
      </c>
      <c r="AA11" s="205">
        <v>13</v>
      </c>
      <c r="AB11" s="205">
        <v>43</v>
      </c>
      <c r="AC11" s="205">
        <v>12</v>
      </c>
      <c r="AD11" s="205">
        <v>43</v>
      </c>
      <c r="AE11" s="205">
        <v>13</v>
      </c>
      <c r="AF11" s="205">
        <v>43</v>
      </c>
      <c r="AG11" s="205">
        <v>58</v>
      </c>
      <c r="AH11" s="205">
        <v>13</v>
      </c>
      <c r="AI11" s="205">
        <v>33</v>
      </c>
      <c r="AJ11" s="205">
        <v>43</v>
      </c>
      <c r="AK11" s="205">
        <v>13</v>
      </c>
      <c r="AL11" s="205">
        <v>43</v>
      </c>
      <c r="AM11" s="220">
        <v>13</v>
      </c>
      <c r="AN11" s="205"/>
      <c r="AO11" s="205">
        <v>31</v>
      </c>
      <c r="AP11" s="205">
        <v>43</v>
      </c>
      <c r="AQ11" s="205">
        <v>13</v>
      </c>
      <c r="AR11" s="205">
        <v>43</v>
      </c>
      <c r="AS11" s="205">
        <v>6</v>
      </c>
      <c r="AT11" s="205">
        <v>18</v>
      </c>
      <c r="AU11" s="205">
        <v>43</v>
      </c>
      <c r="AV11" s="205">
        <v>13</v>
      </c>
      <c r="AW11" s="205">
        <v>43</v>
      </c>
      <c r="AX11" s="205">
        <v>13</v>
      </c>
      <c r="AY11" s="205">
        <v>42</v>
      </c>
      <c r="AZ11" s="205">
        <v>27</v>
      </c>
      <c r="BA11" s="205">
        <v>12</v>
      </c>
    </row>
    <row r="12" spans="1:53" x14ac:dyDescent="0.25">
      <c r="A12" s="197" t="s">
        <v>405</v>
      </c>
      <c r="B12" s="200">
        <v>0.19722222222222222</v>
      </c>
      <c r="C12" s="200">
        <v>0.21111111111111111</v>
      </c>
      <c r="D12" s="200">
        <v>0.21805555555555556</v>
      </c>
      <c r="E12" s="200">
        <v>0.22500000000000001</v>
      </c>
      <c r="F12" s="200">
        <v>0.24236111111111111</v>
      </c>
      <c r="G12" s="200">
        <v>0.25624999999999998</v>
      </c>
      <c r="H12" s="200">
        <v>0.2590277777777778</v>
      </c>
      <c r="I12" s="200">
        <v>0.26597222222222222</v>
      </c>
      <c r="J12" s="200">
        <v>0.27708333333333335</v>
      </c>
      <c r="K12" s="200">
        <v>0.28055555555555556</v>
      </c>
      <c r="L12" s="200">
        <v>0.28749999999999998</v>
      </c>
      <c r="M12" s="200">
        <v>0.29791666666666666</v>
      </c>
      <c r="N12" s="200">
        <v>0.30208333333333331</v>
      </c>
      <c r="O12" s="200">
        <v>0.30486111111111114</v>
      </c>
      <c r="P12" s="200"/>
      <c r="Q12" s="200">
        <v>0.32222222222222224</v>
      </c>
      <c r="R12" s="200">
        <v>0.33611111111111114</v>
      </c>
      <c r="S12" s="200">
        <v>0.34305555555555556</v>
      </c>
      <c r="T12" s="200">
        <v>0.35</v>
      </c>
      <c r="U12" s="200">
        <v>0.36388888888888887</v>
      </c>
      <c r="V12" s="200">
        <v>0.38472222222222224</v>
      </c>
      <c r="W12" s="200">
        <v>0.39513888888888887</v>
      </c>
      <c r="X12" s="200">
        <v>0.40555555555555556</v>
      </c>
      <c r="Y12" s="200">
        <v>0.42638888888888887</v>
      </c>
      <c r="Z12" s="200">
        <v>0.44722222222222224</v>
      </c>
      <c r="AA12" s="200">
        <v>0.46805555555555556</v>
      </c>
      <c r="AB12" s="200">
        <v>0.48888888888888887</v>
      </c>
      <c r="AC12" s="200">
        <v>0.50902777777777775</v>
      </c>
      <c r="AD12" s="200">
        <v>0.53055555555555556</v>
      </c>
      <c r="AE12" s="200">
        <v>0.55138888888888893</v>
      </c>
      <c r="AF12" s="200">
        <v>0.57222222222222219</v>
      </c>
      <c r="AG12" s="200">
        <v>0.58263888888888893</v>
      </c>
      <c r="AH12" s="200">
        <v>0.59305555555555556</v>
      </c>
      <c r="AI12" s="200">
        <v>0.6069444444444444</v>
      </c>
      <c r="AJ12" s="200">
        <v>0.61388888888888893</v>
      </c>
      <c r="AK12" s="200">
        <v>0.63472222222222219</v>
      </c>
      <c r="AL12" s="200">
        <v>0.65555555555555556</v>
      </c>
      <c r="AM12" s="219">
        <v>0.67638888888888893</v>
      </c>
      <c r="AN12" s="200"/>
      <c r="AO12" s="200">
        <v>0.68958333333333333</v>
      </c>
      <c r="AP12" s="200">
        <v>0.69722222222222219</v>
      </c>
      <c r="AQ12" s="200">
        <v>0.71805555555555556</v>
      </c>
      <c r="AR12" s="200">
        <v>0.73888888888888893</v>
      </c>
      <c r="AS12" s="200">
        <v>0.75555555555555554</v>
      </c>
      <c r="AT12" s="200">
        <v>0.7631944444444444</v>
      </c>
      <c r="AU12" s="200">
        <v>0.78055555555555556</v>
      </c>
      <c r="AV12" s="200">
        <v>0.80138888888888893</v>
      </c>
      <c r="AW12" s="200">
        <v>0.82222222222222219</v>
      </c>
      <c r="AX12" s="200">
        <v>0.84305555555555556</v>
      </c>
      <c r="AY12" s="200">
        <v>0.86319444444444449</v>
      </c>
      <c r="AZ12" s="200">
        <v>0.89444444444444449</v>
      </c>
      <c r="BA12" s="200">
        <v>0.92569444444444449</v>
      </c>
    </row>
    <row r="13" spans="1:53" x14ac:dyDescent="0.25">
      <c r="A13" s="197" t="s">
        <v>405</v>
      </c>
      <c r="B13" s="205">
        <v>45</v>
      </c>
      <c r="C13" s="205">
        <v>5</v>
      </c>
      <c r="D13" s="205">
        <v>15</v>
      </c>
      <c r="E13" s="205">
        <v>25</v>
      </c>
      <c r="F13" s="205">
        <v>50</v>
      </c>
      <c r="G13" s="205">
        <v>10</v>
      </c>
      <c r="H13" s="205">
        <v>14</v>
      </c>
      <c r="I13" s="205">
        <v>23</v>
      </c>
      <c r="J13" s="205">
        <v>40</v>
      </c>
      <c r="K13" s="205">
        <v>45</v>
      </c>
      <c r="L13" s="205">
        <v>55</v>
      </c>
      <c r="M13" s="205">
        <v>10</v>
      </c>
      <c r="N13" s="205">
        <v>16</v>
      </c>
      <c r="O13" s="205">
        <v>20</v>
      </c>
      <c r="P13" s="205"/>
      <c r="Q13" s="205">
        <v>45</v>
      </c>
      <c r="R13" s="205">
        <v>5</v>
      </c>
      <c r="S13" s="205">
        <v>15</v>
      </c>
      <c r="T13" s="205">
        <v>25</v>
      </c>
      <c r="U13" s="205">
        <v>45</v>
      </c>
      <c r="V13" s="205">
        <v>15</v>
      </c>
      <c r="W13" s="205">
        <v>30</v>
      </c>
      <c r="X13" s="205">
        <v>45</v>
      </c>
      <c r="Y13" s="205">
        <v>15</v>
      </c>
      <c r="Z13" s="205">
        <v>45</v>
      </c>
      <c r="AA13" s="205">
        <v>15</v>
      </c>
      <c r="AB13" s="205">
        <v>45</v>
      </c>
      <c r="AC13" s="205">
        <v>14</v>
      </c>
      <c r="AD13" s="205">
        <v>45</v>
      </c>
      <c r="AE13" s="205">
        <v>15</v>
      </c>
      <c r="AF13" s="205">
        <v>45</v>
      </c>
      <c r="AG13" s="207">
        <v>0.58333333333333337</v>
      </c>
      <c r="AH13" s="205">
        <v>15</v>
      </c>
      <c r="AI13" s="205">
        <v>35</v>
      </c>
      <c r="AJ13" s="205">
        <v>45</v>
      </c>
      <c r="AK13" s="205">
        <v>15</v>
      </c>
      <c r="AL13" s="205">
        <v>45</v>
      </c>
      <c r="AM13" s="221">
        <v>0.67708333333333337</v>
      </c>
      <c r="AN13" s="205"/>
      <c r="AO13" s="205">
        <v>33</v>
      </c>
      <c r="AP13" s="205">
        <v>45</v>
      </c>
      <c r="AQ13" s="205">
        <v>15</v>
      </c>
      <c r="AR13" s="205">
        <v>45</v>
      </c>
      <c r="AS13" s="205">
        <v>8</v>
      </c>
      <c r="AT13" s="205">
        <v>20</v>
      </c>
      <c r="AU13" s="205">
        <v>45</v>
      </c>
      <c r="AV13" s="205">
        <v>15</v>
      </c>
      <c r="AW13" s="205">
        <v>45</v>
      </c>
      <c r="AX13" s="205">
        <v>15</v>
      </c>
      <c r="AY13" s="205">
        <v>44</v>
      </c>
      <c r="AZ13" s="205">
        <v>29</v>
      </c>
      <c r="BA13" s="205">
        <v>14</v>
      </c>
    </row>
    <row r="14" spans="1:53" x14ac:dyDescent="0.25">
      <c r="A14" s="196" t="s">
        <v>404</v>
      </c>
      <c r="B14" s="201">
        <v>0.19930555555555557</v>
      </c>
      <c r="C14" s="201">
        <v>0.21319444444444444</v>
      </c>
      <c r="D14" s="201">
        <v>0.22013888888888888</v>
      </c>
      <c r="E14" s="201">
        <v>0.22708333333333333</v>
      </c>
      <c r="F14" s="201">
        <v>0.24444444444444444</v>
      </c>
      <c r="G14" s="201">
        <v>0.25833333333333336</v>
      </c>
      <c r="H14" s="201">
        <v>0.26111111111111113</v>
      </c>
      <c r="I14" s="201">
        <v>0.2673611111111111</v>
      </c>
      <c r="J14" s="201">
        <v>0.27916666666666667</v>
      </c>
      <c r="K14" s="201">
        <v>0.28263888888888888</v>
      </c>
      <c r="L14" s="201">
        <v>0.28958333333333336</v>
      </c>
      <c r="M14" s="201">
        <v>0.3</v>
      </c>
      <c r="N14" s="201">
        <v>0.30416666666666664</v>
      </c>
      <c r="O14" s="201">
        <v>0.30694444444444446</v>
      </c>
      <c r="P14" s="201">
        <v>0.31597222222222221</v>
      </c>
      <c r="Q14" s="201">
        <v>0.32430555555555557</v>
      </c>
      <c r="R14" s="201">
        <v>0.33819444444444446</v>
      </c>
      <c r="S14" s="201">
        <v>0.34513888888888888</v>
      </c>
      <c r="T14" s="201">
        <v>0.35208333333333336</v>
      </c>
      <c r="U14" s="201">
        <v>0.3659722222222222</v>
      </c>
      <c r="V14" s="201">
        <v>0.38680555555555557</v>
      </c>
      <c r="W14" s="201">
        <v>0.3972222222222222</v>
      </c>
      <c r="X14" s="201">
        <v>0.40763888888888888</v>
      </c>
      <c r="Y14" s="201">
        <v>0.4284722222222222</v>
      </c>
      <c r="Z14" s="201">
        <v>0.44930555555555557</v>
      </c>
      <c r="AA14" s="201">
        <v>0.47013888888888888</v>
      </c>
      <c r="AB14" s="201">
        <v>0.4909722222222222</v>
      </c>
      <c r="AC14" s="201">
        <v>0.51111111111111107</v>
      </c>
      <c r="AD14" s="201">
        <v>0.53263888888888888</v>
      </c>
      <c r="AE14" s="201">
        <v>0.55347222222222225</v>
      </c>
      <c r="AF14" s="201">
        <v>0.57430555555555551</v>
      </c>
      <c r="AG14" s="201">
        <v>0.58472222222222225</v>
      </c>
      <c r="AH14" s="201">
        <v>0.59513888888888888</v>
      </c>
      <c r="AI14" s="201">
        <v>0.60902777777777772</v>
      </c>
      <c r="AJ14" s="201">
        <v>0.61597222222222225</v>
      </c>
      <c r="AK14" s="201">
        <v>0.63680555555555551</v>
      </c>
      <c r="AL14" s="201">
        <v>0.65763888888888888</v>
      </c>
      <c r="AM14" s="201">
        <v>0.67847222222222225</v>
      </c>
      <c r="AN14" s="201">
        <v>0.68402777777777779</v>
      </c>
      <c r="AO14" s="201">
        <v>0.69097222222222221</v>
      </c>
      <c r="AP14" s="201">
        <v>0.69930555555555551</v>
      </c>
      <c r="AQ14" s="201">
        <v>0.72013888888888888</v>
      </c>
      <c r="AR14" s="201">
        <v>0.74097222222222225</v>
      </c>
      <c r="AS14" s="201">
        <v>0.75694444444444442</v>
      </c>
      <c r="AT14" s="201">
        <v>0.76527777777777772</v>
      </c>
      <c r="AU14" s="201">
        <v>0.78263888888888888</v>
      </c>
      <c r="AV14" s="201">
        <v>0.80347222222222225</v>
      </c>
      <c r="AW14" s="201">
        <v>0.82430555555555551</v>
      </c>
      <c r="AX14" s="201">
        <v>0.84513888888888888</v>
      </c>
      <c r="AY14" s="201">
        <v>0.86527777777777781</v>
      </c>
      <c r="AZ14" s="201">
        <v>0.89652777777777781</v>
      </c>
      <c r="BA14" s="201">
        <v>0.92777777777777781</v>
      </c>
    </row>
    <row r="15" spans="1:53" x14ac:dyDescent="0.25">
      <c r="A15" s="196" t="s">
        <v>404</v>
      </c>
      <c r="B15" s="204">
        <v>48</v>
      </c>
      <c r="C15" s="204">
        <v>8</v>
      </c>
      <c r="D15" s="204">
        <v>18</v>
      </c>
      <c r="E15" s="204">
        <v>28</v>
      </c>
      <c r="F15" s="204">
        <v>53</v>
      </c>
      <c r="G15" s="204">
        <v>13</v>
      </c>
      <c r="H15" s="204">
        <v>17</v>
      </c>
      <c r="I15" s="204">
        <v>26</v>
      </c>
      <c r="J15" s="204">
        <v>43</v>
      </c>
      <c r="K15" s="204">
        <v>48</v>
      </c>
      <c r="L15" s="204">
        <v>58</v>
      </c>
      <c r="M15" s="204">
        <v>13</v>
      </c>
      <c r="N15" s="204">
        <v>19</v>
      </c>
      <c r="O15" s="204">
        <v>23</v>
      </c>
      <c r="P15" s="204" t="s">
        <v>394</v>
      </c>
      <c r="Q15" s="204">
        <v>48</v>
      </c>
      <c r="R15" s="204">
        <v>8</v>
      </c>
      <c r="S15" s="204">
        <v>18</v>
      </c>
      <c r="T15" s="204">
        <v>28</v>
      </c>
      <c r="U15" s="204">
        <v>48</v>
      </c>
      <c r="V15" s="204">
        <v>18</v>
      </c>
      <c r="W15" s="204">
        <v>33</v>
      </c>
      <c r="X15" s="204">
        <v>48</v>
      </c>
      <c r="Y15" s="204">
        <v>18</v>
      </c>
      <c r="Z15" s="204">
        <v>48</v>
      </c>
      <c r="AA15" s="204">
        <v>18</v>
      </c>
      <c r="AB15" s="204">
        <v>48</v>
      </c>
      <c r="AC15" s="204">
        <v>17</v>
      </c>
      <c r="AD15" s="204">
        <v>48</v>
      </c>
      <c r="AE15" s="204">
        <v>18</v>
      </c>
      <c r="AF15" s="204">
        <v>48</v>
      </c>
      <c r="AG15" s="204">
        <v>3</v>
      </c>
      <c r="AH15" s="204">
        <v>18</v>
      </c>
      <c r="AI15" s="204">
        <v>38</v>
      </c>
      <c r="AJ15" s="204">
        <v>48</v>
      </c>
      <c r="AK15" s="204">
        <v>18</v>
      </c>
      <c r="AL15" s="204">
        <v>48</v>
      </c>
      <c r="AM15" s="204">
        <v>18</v>
      </c>
      <c r="AN15" s="204" t="s">
        <v>394</v>
      </c>
      <c r="AO15" s="204">
        <v>36</v>
      </c>
      <c r="AP15" s="204">
        <v>48</v>
      </c>
      <c r="AQ15" s="204">
        <v>18</v>
      </c>
      <c r="AR15" s="204">
        <v>48</v>
      </c>
      <c r="AS15" s="204">
        <v>11</v>
      </c>
      <c r="AT15" s="204">
        <v>23</v>
      </c>
      <c r="AU15" s="204">
        <v>48</v>
      </c>
      <c r="AV15" s="204">
        <v>18</v>
      </c>
      <c r="AW15" s="204">
        <v>48</v>
      </c>
      <c r="AX15" s="204">
        <v>18</v>
      </c>
      <c r="AY15" s="204">
        <v>47</v>
      </c>
      <c r="AZ15" s="204">
        <v>32</v>
      </c>
      <c r="BA15" s="204">
        <v>17</v>
      </c>
    </row>
    <row r="16" spans="1:53" x14ac:dyDescent="0.25">
      <c r="A16" s="197" t="s">
        <v>403</v>
      </c>
      <c r="B16" s="200">
        <v>0.2013888888888889</v>
      </c>
      <c r="C16" s="200">
        <v>0.21527777777777779</v>
      </c>
      <c r="D16" s="200">
        <v>0.22222222222222221</v>
      </c>
      <c r="E16" s="200">
        <v>0.22916666666666666</v>
      </c>
      <c r="F16" s="200">
        <v>0.24652777777777779</v>
      </c>
      <c r="G16" s="200">
        <v>0.26041666666666669</v>
      </c>
      <c r="H16" s="200">
        <v>0.26250000000000001</v>
      </c>
      <c r="I16" s="200">
        <v>0.26944444444444443</v>
      </c>
      <c r="J16" s="200">
        <v>0.28125</v>
      </c>
      <c r="K16" s="200">
        <v>0.28472222222222221</v>
      </c>
      <c r="L16" s="200">
        <v>0.29097222222222224</v>
      </c>
      <c r="M16" s="200"/>
      <c r="N16" s="200">
        <v>0.30555555555555558</v>
      </c>
      <c r="O16" s="200">
        <v>0.30833333333333335</v>
      </c>
      <c r="P16" s="200">
        <v>0.31666666666666665</v>
      </c>
      <c r="Q16" s="200">
        <v>0.3263888888888889</v>
      </c>
      <c r="R16" s="200">
        <v>0.34027777777777779</v>
      </c>
      <c r="S16" s="200">
        <v>0.34722222222222221</v>
      </c>
      <c r="T16" s="200">
        <v>0.35416666666666669</v>
      </c>
      <c r="U16" s="200">
        <v>0.36736111111111114</v>
      </c>
      <c r="V16" s="200">
        <v>0.3888888888888889</v>
      </c>
      <c r="W16" s="200">
        <v>0.39930555555555558</v>
      </c>
      <c r="X16" s="200">
        <v>0.40972222222222221</v>
      </c>
      <c r="Y16" s="200">
        <v>0.43055555555555558</v>
      </c>
      <c r="Z16" s="200">
        <v>0.4513888888888889</v>
      </c>
      <c r="AA16" s="200">
        <v>0.47222222222222221</v>
      </c>
      <c r="AB16" s="200">
        <v>0.49305555555555558</v>
      </c>
      <c r="AC16" s="200">
        <v>0.5131944444444444</v>
      </c>
      <c r="AD16" s="200">
        <v>0.53472222222222221</v>
      </c>
      <c r="AE16" s="200">
        <v>0.55555555555555558</v>
      </c>
      <c r="AF16" s="200">
        <v>0.57638888888888884</v>
      </c>
      <c r="AG16" s="200">
        <v>0.58680555555555558</v>
      </c>
      <c r="AH16" s="200">
        <v>0.59722222222222221</v>
      </c>
      <c r="AI16" s="200">
        <v>0.61111111111111116</v>
      </c>
      <c r="AJ16" s="200">
        <v>0.61805555555555558</v>
      </c>
      <c r="AK16" s="200">
        <v>0.63888888888888884</v>
      </c>
      <c r="AL16" s="200">
        <v>0.65972222222222221</v>
      </c>
      <c r="AM16" s="200">
        <v>0.68055555555555558</v>
      </c>
      <c r="AN16" s="200">
        <v>0.68472222222222223</v>
      </c>
      <c r="AO16" s="200"/>
      <c r="AP16" s="200">
        <v>0.70138888888888884</v>
      </c>
      <c r="AQ16" s="200">
        <v>0.72222222222222221</v>
      </c>
      <c r="AR16" s="200">
        <v>0.74305555555555558</v>
      </c>
      <c r="AS16" s="200"/>
      <c r="AT16" s="200">
        <v>0.76736111111111116</v>
      </c>
      <c r="AU16" s="200">
        <v>0.78472222222222221</v>
      </c>
      <c r="AV16" s="200">
        <v>0.80555555555555558</v>
      </c>
      <c r="AW16" s="200">
        <v>0.82638888888888884</v>
      </c>
      <c r="AX16" s="200">
        <v>0.84722222222222221</v>
      </c>
      <c r="AY16" s="200">
        <v>0.86736111111111114</v>
      </c>
      <c r="AZ16" s="200">
        <v>0.89861111111111114</v>
      </c>
      <c r="BA16" s="200">
        <v>0.92986111111111114</v>
      </c>
    </row>
    <row r="17" spans="1:53" x14ac:dyDescent="0.25">
      <c r="A17" s="197" t="s">
        <v>403</v>
      </c>
      <c r="B17" s="205">
        <v>51</v>
      </c>
      <c r="C17" s="205">
        <v>11</v>
      </c>
      <c r="D17" s="205">
        <v>21</v>
      </c>
      <c r="E17" s="205">
        <v>31</v>
      </c>
      <c r="F17" s="205">
        <v>56</v>
      </c>
      <c r="G17" s="205">
        <v>16</v>
      </c>
      <c r="H17" s="205">
        <v>19</v>
      </c>
      <c r="I17" s="205">
        <v>28</v>
      </c>
      <c r="J17" s="205">
        <v>46</v>
      </c>
      <c r="K17" s="205">
        <v>51</v>
      </c>
      <c r="L17" s="207">
        <v>0.29166666666666669</v>
      </c>
      <c r="M17" s="205"/>
      <c r="N17" s="205">
        <v>21</v>
      </c>
      <c r="O17" s="205">
        <v>25</v>
      </c>
      <c r="P17" s="205">
        <v>37</v>
      </c>
      <c r="Q17" s="205">
        <v>50</v>
      </c>
      <c r="R17" s="205">
        <v>11</v>
      </c>
      <c r="S17" s="205">
        <v>21</v>
      </c>
      <c r="T17" s="205">
        <v>31</v>
      </c>
      <c r="U17" s="205">
        <v>50</v>
      </c>
      <c r="V17" s="205">
        <v>21</v>
      </c>
      <c r="W17" s="205">
        <v>36</v>
      </c>
      <c r="X17" s="205">
        <v>51</v>
      </c>
      <c r="Y17" s="205">
        <v>21</v>
      </c>
      <c r="Z17" s="205">
        <v>51</v>
      </c>
      <c r="AA17" s="205">
        <v>21</v>
      </c>
      <c r="AB17" s="205">
        <v>51</v>
      </c>
      <c r="AC17" s="205">
        <v>19</v>
      </c>
      <c r="AD17" s="205">
        <v>51</v>
      </c>
      <c r="AE17" s="205">
        <v>21</v>
      </c>
      <c r="AF17" s="205">
        <v>51</v>
      </c>
      <c r="AG17" s="205">
        <v>6</v>
      </c>
      <c r="AH17" s="205">
        <v>21</v>
      </c>
      <c r="AI17" s="205">
        <v>41</v>
      </c>
      <c r="AJ17" s="205">
        <v>51</v>
      </c>
      <c r="AK17" s="205">
        <v>21</v>
      </c>
      <c r="AL17" s="205">
        <v>51</v>
      </c>
      <c r="AM17" s="205">
        <v>21</v>
      </c>
      <c r="AN17" s="205">
        <v>27</v>
      </c>
      <c r="AO17" s="205" t="s">
        <v>394</v>
      </c>
      <c r="AP17" s="205">
        <v>51</v>
      </c>
      <c r="AQ17" s="205">
        <v>21</v>
      </c>
      <c r="AR17" s="205">
        <v>51</v>
      </c>
      <c r="AS17" s="205"/>
      <c r="AT17" s="205">
        <v>26</v>
      </c>
      <c r="AU17" s="205">
        <v>51</v>
      </c>
      <c r="AV17" s="205">
        <v>21</v>
      </c>
      <c r="AW17" s="205">
        <v>51</v>
      </c>
      <c r="AX17" s="205">
        <v>21</v>
      </c>
      <c r="AY17" s="205">
        <v>49</v>
      </c>
      <c r="AZ17" s="205">
        <v>34</v>
      </c>
      <c r="BA17" s="205">
        <v>19</v>
      </c>
    </row>
    <row r="18" spans="1:53" x14ac:dyDescent="0.25">
      <c r="A18" s="197" t="s">
        <v>402</v>
      </c>
      <c r="B18" s="200">
        <v>0.20277777777777778</v>
      </c>
      <c r="C18" s="200">
        <v>0.21666666666666667</v>
      </c>
      <c r="D18" s="200">
        <v>0.22361111111111112</v>
      </c>
      <c r="E18" s="200">
        <v>0.23055555555555557</v>
      </c>
      <c r="F18" s="200">
        <v>0.24791666666666667</v>
      </c>
      <c r="G18" s="200">
        <v>0.26180555555555557</v>
      </c>
      <c r="H18" s="200">
        <v>0.2638888888888889</v>
      </c>
      <c r="I18" s="200">
        <v>0.27013888888888887</v>
      </c>
      <c r="J18" s="200">
        <v>0.28263888888888888</v>
      </c>
      <c r="K18" s="200">
        <v>0.28611111111111109</v>
      </c>
      <c r="L18" s="200">
        <v>0.29236111111111113</v>
      </c>
      <c r="M18" s="200"/>
      <c r="N18" s="200">
        <v>0.30694444444444446</v>
      </c>
      <c r="O18" s="200">
        <v>0.30972222222222223</v>
      </c>
      <c r="P18" s="200">
        <v>0.31805555555555554</v>
      </c>
      <c r="Q18" s="200">
        <v>0.32708333333333334</v>
      </c>
      <c r="R18" s="200">
        <v>0.34166666666666667</v>
      </c>
      <c r="S18" s="200">
        <v>0.34861111111111109</v>
      </c>
      <c r="T18" s="200">
        <v>0.35555555555555557</v>
      </c>
      <c r="U18" s="200">
        <v>0.36875000000000002</v>
      </c>
      <c r="V18" s="200">
        <v>0.39027777777777778</v>
      </c>
      <c r="W18" s="200">
        <v>0.40069444444444446</v>
      </c>
      <c r="X18" s="200">
        <v>0.41111111111111109</v>
      </c>
      <c r="Y18" s="200">
        <v>0.43194444444444446</v>
      </c>
      <c r="Z18" s="200">
        <v>0.45277777777777778</v>
      </c>
      <c r="AA18" s="200">
        <v>0.47361111111111109</v>
      </c>
      <c r="AB18" s="200">
        <v>0.49444444444444446</v>
      </c>
      <c r="AC18" s="200">
        <v>0.51388888888888884</v>
      </c>
      <c r="AD18" s="200">
        <v>0.53611111111111109</v>
      </c>
      <c r="AE18" s="200">
        <v>0.55694444444444446</v>
      </c>
      <c r="AF18" s="200">
        <v>0.57777777777777772</v>
      </c>
      <c r="AG18" s="200">
        <v>0.58819444444444446</v>
      </c>
      <c r="AH18" s="200">
        <v>0.59861111111111109</v>
      </c>
      <c r="AI18" s="200">
        <v>0.61250000000000004</v>
      </c>
      <c r="AJ18" s="200">
        <v>0.61944444444444446</v>
      </c>
      <c r="AK18" s="200">
        <v>0.64027777777777772</v>
      </c>
      <c r="AL18" s="200">
        <v>0.66111111111111109</v>
      </c>
      <c r="AM18" s="200">
        <v>0.68194444444444446</v>
      </c>
      <c r="AN18" s="200">
        <v>0.68611111111111112</v>
      </c>
      <c r="AO18" s="200"/>
      <c r="AP18" s="200">
        <v>0.70277777777777772</v>
      </c>
      <c r="AQ18" s="200">
        <v>0.72361111111111109</v>
      </c>
      <c r="AR18" s="200">
        <v>0.74444444444444446</v>
      </c>
      <c r="AS18" s="200"/>
      <c r="AT18" s="200">
        <v>0.76875000000000004</v>
      </c>
      <c r="AU18" s="200">
        <v>0.78611111111111109</v>
      </c>
      <c r="AV18" s="200">
        <v>0.80694444444444446</v>
      </c>
      <c r="AW18" s="200">
        <v>0.82777777777777772</v>
      </c>
      <c r="AX18" s="200">
        <v>0.84861111111111109</v>
      </c>
      <c r="AY18" s="200">
        <v>0.86805555555555558</v>
      </c>
      <c r="AZ18" s="200">
        <v>0.89930555555555558</v>
      </c>
      <c r="BA18" s="200">
        <v>0.93055555555555558</v>
      </c>
    </row>
    <row r="19" spans="1:53" x14ac:dyDescent="0.25">
      <c r="A19" s="197" t="s">
        <v>402</v>
      </c>
      <c r="B19" s="205">
        <v>53</v>
      </c>
      <c r="C19" s="205">
        <v>13</v>
      </c>
      <c r="D19" s="205">
        <v>23</v>
      </c>
      <c r="E19" s="205">
        <v>33</v>
      </c>
      <c r="F19" s="205">
        <v>58</v>
      </c>
      <c r="G19" s="205">
        <v>18</v>
      </c>
      <c r="H19" s="205">
        <v>21</v>
      </c>
      <c r="I19" s="205">
        <v>30</v>
      </c>
      <c r="J19" s="205">
        <v>48</v>
      </c>
      <c r="K19" s="205">
        <v>53</v>
      </c>
      <c r="L19" s="205">
        <v>2</v>
      </c>
      <c r="M19" s="205"/>
      <c r="N19" s="205">
        <v>23</v>
      </c>
      <c r="O19" s="205">
        <v>27</v>
      </c>
      <c r="P19" s="205">
        <v>39</v>
      </c>
      <c r="Q19" s="205">
        <v>52</v>
      </c>
      <c r="R19" s="205">
        <v>13</v>
      </c>
      <c r="S19" s="205">
        <v>23</v>
      </c>
      <c r="T19" s="205">
        <v>33</v>
      </c>
      <c r="U19" s="205">
        <v>52</v>
      </c>
      <c r="V19" s="205">
        <v>23</v>
      </c>
      <c r="W19" s="205">
        <v>38</v>
      </c>
      <c r="X19" s="205">
        <v>53</v>
      </c>
      <c r="Y19" s="205">
        <v>23</v>
      </c>
      <c r="Z19" s="205">
        <v>53</v>
      </c>
      <c r="AA19" s="205">
        <v>23</v>
      </c>
      <c r="AB19" s="205">
        <v>53</v>
      </c>
      <c r="AC19" s="205">
        <v>21</v>
      </c>
      <c r="AD19" s="205">
        <v>53</v>
      </c>
      <c r="AE19" s="205">
        <v>23</v>
      </c>
      <c r="AF19" s="205">
        <v>53</v>
      </c>
      <c r="AG19" s="205">
        <v>8</v>
      </c>
      <c r="AH19" s="205">
        <v>23</v>
      </c>
      <c r="AI19" s="205">
        <v>43</v>
      </c>
      <c r="AJ19" s="205">
        <v>53</v>
      </c>
      <c r="AK19" s="205">
        <v>23</v>
      </c>
      <c r="AL19" s="205">
        <v>53</v>
      </c>
      <c r="AM19" s="205">
        <v>23</v>
      </c>
      <c r="AN19" s="205">
        <v>29</v>
      </c>
      <c r="AO19" s="205" t="s">
        <v>394</v>
      </c>
      <c r="AP19" s="205">
        <v>53</v>
      </c>
      <c r="AQ19" s="205">
        <v>23</v>
      </c>
      <c r="AR19" s="205">
        <v>53</v>
      </c>
      <c r="AS19" s="205"/>
      <c r="AT19" s="205">
        <v>28</v>
      </c>
      <c r="AU19" s="205">
        <v>53</v>
      </c>
      <c r="AV19" s="205">
        <v>23</v>
      </c>
      <c r="AW19" s="205">
        <v>53</v>
      </c>
      <c r="AX19" s="205">
        <v>23</v>
      </c>
      <c r="AY19" s="205">
        <v>51</v>
      </c>
      <c r="AZ19" s="205">
        <v>36</v>
      </c>
      <c r="BA19" s="205">
        <v>21</v>
      </c>
    </row>
    <row r="20" spans="1:53" x14ac:dyDescent="0.25">
      <c r="A20" s="197" t="s">
        <v>401</v>
      </c>
      <c r="B20" s="200">
        <v>0.20416666666666666</v>
      </c>
      <c r="C20" s="200">
        <v>0.21805555555555556</v>
      </c>
      <c r="D20" s="200">
        <v>0.22500000000000001</v>
      </c>
      <c r="E20" s="200">
        <v>0.23194444444444445</v>
      </c>
      <c r="F20" s="200">
        <v>0.24930555555555556</v>
      </c>
      <c r="G20" s="200">
        <v>0.26319444444444445</v>
      </c>
      <c r="H20" s="200">
        <v>0.26597222222222222</v>
      </c>
      <c r="I20" s="200">
        <v>0.27152777777777776</v>
      </c>
      <c r="J20" s="200">
        <v>0.28402777777777777</v>
      </c>
      <c r="K20" s="200">
        <v>0.28749999999999998</v>
      </c>
      <c r="L20" s="200">
        <v>0.29444444444444445</v>
      </c>
      <c r="M20" s="200">
        <v>0.3034722222222222</v>
      </c>
      <c r="N20" s="200">
        <v>0.30902777777777779</v>
      </c>
      <c r="O20" s="200">
        <v>0.31180555555555556</v>
      </c>
      <c r="P20" s="200">
        <v>0.32013888888888886</v>
      </c>
      <c r="Q20" s="200">
        <v>0.32916666666666666</v>
      </c>
      <c r="R20" s="200">
        <v>0.34305555555555556</v>
      </c>
      <c r="S20" s="200">
        <v>0.35</v>
      </c>
      <c r="T20" s="200">
        <v>0.35694444444444445</v>
      </c>
      <c r="U20" s="200">
        <v>0.37083333333333335</v>
      </c>
      <c r="V20" s="200">
        <v>0.39166666666666666</v>
      </c>
      <c r="W20" s="200">
        <v>0.40208333333333335</v>
      </c>
      <c r="X20" s="200">
        <v>0.41249999999999998</v>
      </c>
      <c r="Y20" s="200">
        <v>0.43333333333333335</v>
      </c>
      <c r="Z20" s="200">
        <v>0.45416666666666666</v>
      </c>
      <c r="AA20" s="200">
        <v>0.47499999999999998</v>
      </c>
      <c r="AB20" s="200">
        <v>0.49583333333333335</v>
      </c>
      <c r="AC20" s="200">
        <v>0.51527777777777772</v>
      </c>
      <c r="AD20" s="200">
        <v>0.53749999999999998</v>
      </c>
      <c r="AE20" s="200">
        <v>0.55833333333333335</v>
      </c>
      <c r="AF20" s="200">
        <v>0.57916666666666672</v>
      </c>
      <c r="AG20" s="200">
        <v>0.58958333333333335</v>
      </c>
      <c r="AH20" s="200">
        <v>0.6</v>
      </c>
      <c r="AI20" s="200">
        <v>0.61388888888888893</v>
      </c>
      <c r="AJ20" s="200">
        <v>0.62083333333333335</v>
      </c>
      <c r="AK20" s="200">
        <v>0.64166666666666672</v>
      </c>
      <c r="AL20" s="200">
        <v>0.66249999999999998</v>
      </c>
      <c r="AM20" s="200">
        <v>0.68333333333333335</v>
      </c>
      <c r="AN20" s="200">
        <v>0.6875</v>
      </c>
      <c r="AO20" s="200">
        <v>0.69444444444444442</v>
      </c>
      <c r="AP20" s="200">
        <v>0.70416666666666672</v>
      </c>
      <c r="AQ20" s="200">
        <v>0.72499999999999998</v>
      </c>
      <c r="AR20" s="200">
        <v>0.74583333333333335</v>
      </c>
      <c r="AS20" s="200">
        <v>0.76041666666666663</v>
      </c>
      <c r="AT20" s="200">
        <v>0.77013888888888893</v>
      </c>
      <c r="AU20" s="200">
        <v>0.78749999999999998</v>
      </c>
      <c r="AV20" s="200">
        <v>0.80833333333333335</v>
      </c>
      <c r="AW20" s="200">
        <v>0.82916666666666672</v>
      </c>
      <c r="AX20" s="200">
        <v>0.85</v>
      </c>
      <c r="AY20" s="200">
        <v>0.86944444444444446</v>
      </c>
      <c r="AZ20" s="200">
        <v>0.90069444444444446</v>
      </c>
      <c r="BA20" s="200">
        <v>0.93194444444444446</v>
      </c>
    </row>
    <row r="21" spans="1:53" x14ac:dyDescent="0.25">
      <c r="A21" s="197" t="s">
        <v>401</v>
      </c>
      <c r="B21" s="205">
        <v>55</v>
      </c>
      <c r="C21" s="205">
        <v>15</v>
      </c>
      <c r="D21" s="205">
        <v>25</v>
      </c>
      <c r="E21" s="205">
        <v>35</v>
      </c>
      <c r="F21" s="207">
        <v>0.25</v>
      </c>
      <c r="G21" s="205">
        <v>20</v>
      </c>
      <c r="H21" s="205">
        <v>24</v>
      </c>
      <c r="I21" s="205">
        <v>32</v>
      </c>
      <c r="J21" s="205">
        <v>50</v>
      </c>
      <c r="K21" s="205">
        <v>55</v>
      </c>
      <c r="L21" s="205">
        <v>5</v>
      </c>
      <c r="M21" s="205">
        <v>18</v>
      </c>
      <c r="N21" s="205">
        <v>26</v>
      </c>
      <c r="O21" s="205">
        <v>30</v>
      </c>
      <c r="P21" s="205">
        <v>42</v>
      </c>
      <c r="Q21" s="205">
        <v>55</v>
      </c>
      <c r="R21" s="205">
        <v>15</v>
      </c>
      <c r="S21" s="205">
        <v>25</v>
      </c>
      <c r="T21" s="205">
        <v>35</v>
      </c>
      <c r="U21" s="205">
        <v>55</v>
      </c>
      <c r="V21" s="205">
        <v>25</v>
      </c>
      <c r="W21" s="205">
        <v>40</v>
      </c>
      <c r="X21" s="205">
        <v>55</v>
      </c>
      <c r="Y21" s="205">
        <v>25</v>
      </c>
      <c r="Z21" s="205">
        <v>55</v>
      </c>
      <c r="AA21" s="205">
        <v>25</v>
      </c>
      <c r="AB21" s="205">
        <v>55</v>
      </c>
      <c r="AC21" s="205">
        <v>23</v>
      </c>
      <c r="AD21" s="205">
        <v>55</v>
      </c>
      <c r="AE21" s="205">
        <v>25</v>
      </c>
      <c r="AF21" s="205">
        <v>55</v>
      </c>
      <c r="AG21" s="205">
        <v>10</v>
      </c>
      <c r="AH21" s="205">
        <v>25</v>
      </c>
      <c r="AI21" s="205">
        <v>45</v>
      </c>
      <c r="AJ21" s="205">
        <v>55</v>
      </c>
      <c r="AK21" s="205">
        <v>25</v>
      </c>
      <c r="AL21" s="205">
        <v>55</v>
      </c>
      <c r="AM21" s="205">
        <v>25</v>
      </c>
      <c r="AN21" s="205">
        <v>31</v>
      </c>
      <c r="AO21" s="205">
        <v>41</v>
      </c>
      <c r="AP21" s="205">
        <v>55</v>
      </c>
      <c r="AQ21" s="205">
        <v>25</v>
      </c>
      <c r="AR21" s="205">
        <v>55</v>
      </c>
      <c r="AS21" s="205">
        <v>16</v>
      </c>
      <c r="AT21" s="205">
        <v>30</v>
      </c>
      <c r="AU21" s="205">
        <v>55</v>
      </c>
      <c r="AV21" s="205">
        <v>25</v>
      </c>
      <c r="AW21" s="205">
        <v>55</v>
      </c>
      <c r="AX21" s="205">
        <v>25</v>
      </c>
      <c r="AY21" s="205">
        <v>53</v>
      </c>
      <c r="AZ21" s="205">
        <v>38</v>
      </c>
      <c r="BA21" s="205">
        <v>23</v>
      </c>
    </row>
    <row r="22" spans="1:53" x14ac:dyDescent="0.25">
      <c r="A22" s="197" t="s">
        <v>400</v>
      </c>
      <c r="B22" s="200">
        <v>0.20624999999999999</v>
      </c>
      <c r="C22" s="200">
        <v>0.22013888888888888</v>
      </c>
      <c r="D22" s="200">
        <v>0.22708333333333333</v>
      </c>
      <c r="E22" s="200">
        <v>0.23402777777777778</v>
      </c>
      <c r="F22" s="200">
        <v>0.25138888888888888</v>
      </c>
      <c r="G22" s="200">
        <v>0.26527777777777778</v>
      </c>
      <c r="H22" s="200">
        <v>0.26805555555555555</v>
      </c>
      <c r="I22" s="200">
        <v>0.27361111111111114</v>
      </c>
      <c r="J22" s="200">
        <v>0.28611111111111109</v>
      </c>
      <c r="K22" s="200">
        <v>0.28958333333333336</v>
      </c>
      <c r="L22" s="200">
        <v>0.29652777777777778</v>
      </c>
      <c r="M22" s="200"/>
      <c r="N22" s="200">
        <v>0.31111111111111112</v>
      </c>
      <c r="O22" s="200">
        <v>0.31388888888888888</v>
      </c>
      <c r="P22" s="200">
        <v>0.32222222222222224</v>
      </c>
      <c r="Q22" s="200">
        <v>0.33124999999999999</v>
      </c>
      <c r="R22" s="200">
        <v>0.34513888888888888</v>
      </c>
      <c r="S22" s="200">
        <v>0.35208333333333336</v>
      </c>
      <c r="T22" s="200">
        <v>0.35902777777777778</v>
      </c>
      <c r="U22" s="200">
        <v>0.37291666666666667</v>
      </c>
      <c r="V22" s="200">
        <v>0.39374999999999999</v>
      </c>
      <c r="W22" s="200">
        <v>0.40416666666666667</v>
      </c>
      <c r="X22" s="200">
        <v>0.41458333333333336</v>
      </c>
      <c r="Y22" s="200">
        <v>0.43541666666666667</v>
      </c>
      <c r="Z22" s="200">
        <v>0.45624999999999999</v>
      </c>
      <c r="AA22" s="200">
        <v>0.47708333333333336</v>
      </c>
      <c r="AB22" s="200">
        <v>0.49791666666666667</v>
      </c>
      <c r="AC22" s="200">
        <v>0.51736111111111116</v>
      </c>
      <c r="AD22" s="200">
        <v>0.5395833333333333</v>
      </c>
      <c r="AE22" s="200">
        <v>0.56041666666666667</v>
      </c>
      <c r="AF22" s="200">
        <v>0.58125000000000004</v>
      </c>
      <c r="AG22" s="200">
        <v>0.59166666666666667</v>
      </c>
      <c r="AH22" s="200">
        <v>0.6020833333333333</v>
      </c>
      <c r="AI22" s="200">
        <v>0.61597222222222225</v>
      </c>
      <c r="AJ22" s="200">
        <v>0.62291666666666667</v>
      </c>
      <c r="AK22" s="200">
        <v>0.64375000000000004</v>
      </c>
      <c r="AL22" s="200">
        <v>0.6645833333333333</v>
      </c>
      <c r="AM22" s="200">
        <v>0.68541666666666667</v>
      </c>
      <c r="AN22" s="200">
        <v>0.68958333333333333</v>
      </c>
      <c r="AO22" s="200"/>
      <c r="AP22" s="200">
        <v>0.70625000000000004</v>
      </c>
      <c r="AQ22" s="200">
        <v>0.7270833333333333</v>
      </c>
      <c r="AR22" s="200">
        <v>0.74791666666666667</v>
      </c>
      <c r="AS22" s="200"/>
      <c r="AT22" s="200">
        <v>0.77222222222222225</v>
      </c>
      <c r="AU22" s="200">
        <v>0.7895833333333333</v>
      </c>
      <c r="AV22" s="200">
        <v>0.81041666666666667</v>
      </c>
      <c r="AW22" s="200">
        <v>0.83125000000000004</v>
      </c>
      <c r="AX22" s="200">
        <v>0.8520833333333333</v>
      </c>
      <c r="AY22" s="200">
        <v>0.87222222222222223</v>
      </c>
      <c r="AZ22" s="200">
        <v>0.90347222222222223</v>
      </c>
      <c r="BA22" s="200">
        <v>0.93472222222222223</v>
      </c>
    </row>
    <row r="23" spans="1:53" x14ac:dyDescent="0.25">
      <c r="A23" s="197" t="s">
        <v>400</v>
      </c>
      <c r="B23" s="205">
        <v>58</v>
      </c>
      <c r="C23" s="205">
        <v>18</v>
      </c>
      <c r="D23" s="205">
        <v>28</v>
      </c>
      <c r="E23" s="205">
        <v>38</v>
      </c>
      <c r="F23" s="205">
        <v>3</v>
      </c>
      <c r="G23" s="205">
        <v>23</v>
      </c>
      <c r="H23" s="205">
        <v>27</v>
      </c>
      <c r="I23" s="205">
        <v>34</v>
      </c>
      <c r="J23" s="205">
        <v>53</v>
      </c>
      <c r="K23" s="205">
        <v>58</v>
      </c>
      <c r="L23" s="205">
        <v>8</v>
      </c>
      <c r="M23" s="205" t="s">
        <v>394</v>
      </c>
      <c r="N23" s="205">
        <v>29</v>
      </c>
      <c r="O23" s="205">
        <v>33</v>
      </c>
      <c r="P23" s="205">
        <v>45</v>
      </c>
      <c r="Q23" s="205">
        <v>58</v>
      </c>
      <c r="R23" s="205">
        <v>18</v>
      </c>
      <c r="S23" s="205">
        <v>28</v>
      </c>
      <c r="T23" s="205">
        <v>38</v>
      </c>
      <c r="U23" s="205">
        <v>58</v>
      </c>
      <c r="V23" s="205">
        <v>28</v>
      </c>
      <c r="W23" s="205">
        <v>43</v>
      </c>
      <c r="X23" s="205">
        <v>58</v>
      </c>
      <c r="Y23" s="205">
        <v>28</v>
      </c>
      <c r="Z23" s="205">
        <v>58</v>
      </c>
      <c r="AA23" s="205">
        <v>28</v>
      </c>
      <c r="AB23" s="205">
        <v>58</v>
      </c>
      <c r="AC23" s="205">
        <v>26</v>
      </c>
      <c r="AD23" s="205">
        <v>58</v>
      </c>
      <c r="AE23" s="205">
        <v>28</v>
      </c>
      <c r="AF23" s="205">
        <v>58</v>
      </c>
      <c r="AG23" s="205">
        <v>13</v>
      </c>
      <c r="AH23" s="205">
        <v>28</v>
      </c>
      <c r="AI23" s="205">
        <v>48</v>
      </c>
      <c r="AJ23" s="205">
        <v>58</v>
      </c>
      <c r="AK23" s="205">
        <v>28</v>
      </c>
      <c r="AL23" s="205">
        <v>58</v>
      </c>
      <c r="AM23" s="205">
        <v>28</v>
      </c>
      <c r="AN23" s="205">
        <v>34</v>
      </c>
      <c r="AO23" s="205" t="s">
        <v>394</v>
      </c>
      <c r="AP23" s="205">
        <v>58</v>
      </c>
      <c r="AQ23" s="205">
        <v>28</v>
      </c>
      <c r="AR23" s="205">
        <v>58</v>
      </c>
      <c r="AS23" s="205" t="s">
        <v>394</v>
      </c>
      <c r="AT23" s="205">
        <v>33</v>
      </c>
      <c r="AU23" s="205">
        <v>58</v>
      </c>
      <c r="AV23" s="205">
        <v>28</v>
      </c>
      <c r="AW23" s="205">
        <v>58</v>
      </c>
      <c r="AX23" s="205">
        <v>28</v>
      </c>
      <c r="AY23" s="205">
        <v>57</v>
      </c>
      <c r="AZ23" s="205">
        <v>42</v>
      </c>
      <c r="BA23" s="205">
        <v>27</v>
      </c>
    </row>
    <row r="24" spans="1:53" x14ac:dyDescent="0.25">
      <c r="A24" s="196" t="s">
        <v>302</v>
      </c>
      <c r="B24" s="201">
        <v>0.20833333333333334</v>
      </c>
      <c r="C24" s="201">
        <v>0.22222222222222221</v>
      </c>
      <c r="D24" s="201">
        <v>0.22916666666666666</v>
      </c>
      <c r="E24" s="201">
        <v>0.2361111111111111</v>
      </c>
      <c r="F24" s="201">
        <v>0.25347222222222221</v>
      </c>
      <c r="G24" s="201">
        <v>0.2673611111111111</v>
      </c>
      <c r="H24" s="201">
        <v>0.27013888888888887</v>
      </c>
      <c r="I24" s="201">
        <v>0.27500000000000002</v>
      </c>
      <c r="J24" s="201">
        <v>0.28819444444444442</v>
      </c>
      <c r="K24" s="201">
        <v>0.29166666666666669</v>
      </c>
      <c r="L24" s="201">
        <v>0.2986111111111111</v>
      </c>
      <c r="M24" s="201">
        <v>0.30694444444444446</v>
      </c>
      <c r="N24" s="201">
        <v>0.31319444444444444</v>
      </c>
      <c r="O24" s="201">
        <v>0.31597222222222221</v>
      </c>
      <c r="P24" s="201">
        <v>0.32430555555555557</v>
      </c>
      <c r="Q24" s="201">
        <v>0.33333333333333331</v>
      </c>
      <c r="R24" s="201">
        <v>0.34722222222222221</v>
      </c>
      <c r="S24" s="201">
        <v>0.35416666666666669</v>
      </c>
      <c r="T24" s="201">
        <v>0.3611111111111111</v>
      </c>
      <c r="U24" s="201">
        <v>0.375</v>
      </c>
      <c r="V24" s="201">
        <v>0.39583333333333331</v>
      </c>
      <c r="W24" s="201">
        <v>0.40625</v>
      </c>
      <c r="X24" s="201">
        <v>0.41666666666666669</v>
      </c>
      <c r="Y24" s="201">
        <v>0.4375</v>
      </c>
      <c r="Z24" s="201">
        <v>0.45833333333333331</v>
      </c>
      <c r="AA24" s="201">
        <v>0.47916666666666669</v>
      </c>
      <c r="AB24" s="201">
        <v>0.5</v>
      </c>
      <c r="AC24" s="201">
        <v>0.51944444444444449</v>
      </c>
      <c r="AD24" s="201">
        <v>0.54166666666666663</v>
      </c>
      <c r="AE24" s="201">
        <v>0.5625</v>
      </c>
      <c r="AF24" s="201">
        <v>0.58333333333333337</v>
      </c>
      <c r="AG24" s="201">
        <v>0.59375</v>
      </c>
      <c r="AH24" s="201">
        <v>0.60416666666666663</v>
      </c>
      <c r="AI24" s="201">
        <v>0.61805555555555558</v>
      </c>
      <c r="AJ24" s="201">
        <v>0.625</v>
      </c>
      <c r="AK24" s="201">
        <v>0.64583333333333337</v>
      </c>
      <c r="AL24" s="201">
        <v>0.66666666666666663</v>
      </c>
      <c r="AM24" s="201">
        <v>0.6875</v>
      </c>
      <c r="AN24" s="201">
        <v>0.69236111111111109</v>
      </c>
      <c r="AO24" s="201">
        <v>0.69791666666666663</v>
      </c>
      <c r="AP24" s="201">
        <v>0.70833333333333337</v>
      </c>
      <c r="AQ24" s="201">
        <v>0.72916666666666663</v>
      </c>
      <c r="AR24" s="201">
        <v>0.75</v>
      </c>
      <c r="AS24" s="201">
        <v>0.76388888888888884</v>
      </c>
      <c r="AT24" s="201">
        <v>0.77430555555555558</v>
      </c>
      <c r="AU24" s="201">
        <v>0.79166666666666663</v>
      </c>
      <c r="AV24" s="201">
        <v>0.8125</v>
      </c>
      <c r="AW24" s="201">
        <v>0.83333333333333337</v>
      </c>
      <c r="AX24" s="201">
        <v>0.85416666666666663</v>
      </c>
      <c r="AY24" s="201">
        <v>0.87430555555555556</v>
      </c>
      <c r="AZ24" s="201">
        <v>0.90555555555555556</v>
      </c>
      <c r="BA24" s="201">
        <v>0.93680555555555556</v>
      </c>
    </row>
    <row r="25" spans="1:53" x14ac:dyDescent="0.25">
      <c r="A25" s="196" t="s">
        <v>302</v>
      </c>
      <c r="B25" s="204">
        <v>1</v>
      </c>
      <c r="C25" s="204">
        <v>21</v>
      </c>
      <c r="D25" s="204">
        <v>31</v>
      </c>
      <c r="E25" s="204">
        <v>41</v>
      </c>
      <c r="F25" s="204">
        <v>6</v>
      </c>
      <c r="G25" s="204">
        <v>26</v>
      </c>
      <c r="H25" s="204">
        <v>30</v>
      </c>
      <c r="I25" s="204">
        <v>37</v>
      </c>
      <c r="J25" s="204">
        <v>56</v>
      </c>
      <c r="K25" s="204">
        <v>1</v>
      </c>
      <c r="L25" s="204">
        <v>11</v>
      </c>
      <c r="M25" s="204">
        <v>23</v>
      </c>
      <c r="N25" s="204">
        <v>32</v>
      </c>
      <c r="O25" s="204">
        <v>36</v>
      </c>
      <c r="P25" s="204">
        <v>48</v>
      </c>
      <c r="Q25" s="204">
        <v>1</v>
      </c>
      <c r="R25" s="204">
        <v>21</v>
      </c>
      <c r="S25" s="204">
        <v>31</v>
      </c>
      <c r="T25" s="204">
        <v>41</v>
      </c>
      <c r="U25" s="204">
        <v>1</v>
      </c>
      <c r="V25" s="204">
        <v>31</v>
      </c>
      <c r="W25" s="204">
        <v>46</v>
      </c>
      <c r="X25" s="204">
        <v>1</v>
      </c>
      <c r="Y25" s="204">
        <v>31</v>
      </c>
      <c r="Z25" s="204">
        <v>1</v>
      </c>
      <c r="AA25" s="204">
        <v>31</v>
      </c>
      <c r="AB25" s="204">
        <v>1</v>
      </c>
      <c r="AC25" s="204">
        <v>29</v>
      </c>
      <c r="AD25" s="204">
        <v>1</v>
      </c>
      <c r="AE25" s="204">
        <v>31</v>
      </c>
      <c r="AF25" s="204">
        <v>1</v>
      </c>
      <c r="AG25" s="204">
        <v>16</v>
      </c>
      <c r="AH25" s="204">
        <v>31</v>
      </c>
      <c r="AI25" s="204">
        <v>51</v>
      </c>
      <c r="AJ25" s="204">
        <v>1</v>
      </c>
      <c r="AK25" s="204">
        <v>31</v>
      </c>
      <c r="AL25" s="204">
        <v>1</v>
      </c>
      <c r="AM25" s="204">
        <v>31</v>
      </c>
      <c r="AN25" s="204">
        <v>38</v>
      </c>
      <c r="AO25" s="204">
        <v>46</v>
      </c>
      <c r="AP25" s="204">
        <v>1</v>
      </c>
      <c r="AQ25" s="204">
        <v>31</v>
      </c>
      <c r="AR25" s="204">
        <v>1</v>
      </c>
      <c r="AS25" s="204">
        <v>21</v>
      </c>
      <c r="AT25" s="204">
        <v>36</v>
      </c>
      <c r="AU25" s="204">
        <v>1</v>
      </c>
      <c r="AV25" s="204">
        <v>31</v>
      </c>
      <c r="AW25" s="204">
        <v>1</v>
      </c>
      <c r="AX25" s="204">
        <v>31</v>
      </c>
      <c r="AY25" s="208">
        <v>0.875</v>
      </c>
      <c r="AZ25" s="204">
        <v>45</v>
      </c>
      <c r="BA25" s="204">
        <v>30</v>
      </c>
    </row>
    <row r="26" spans="1:53" x14ac:dyDescent="0.25">
      <c r="A26" s="197" t="s">
        <v>399</v>
      </c>
      <c r="B26" s="201"/>
      <c r="C26" s="201"/>
      <c r="D26" s="200"/>
      <c r="E26" s="201"/>
      <c r="F26" s="201"/>
      <c r="G26" s="200">
        <v>0.26944444444444443</v>
      </c>
      <c r="H26" s="200">
        <v>0.27152777777777776</v>
      </c>
      <c r="I26" s="200"/>
      <c r="J26" s="200">
        <v>0.2902777777777778</v>
      </c>
      <c r="K26" s="200">
        <v>0.29375000000000001</v>
      </c>
      <c r="L26" s="200">
        <v>0.3</v>
      </c>
      <c r="M26" s="200"/>
      <c r="N26" s="200">
        <v>0.31527777777777777</v>
      </c>
      <c r="O26" s="200">
        <v>0.31805555555555554</v>
      </c>
      <c r="P26" s="200">
        <v>0.32569444444444445</v>
      </c>
      <c r="Q26" s="200">
        <v>0.33541666666666664</v>
      </c>
      <c r="R26" s="200">
        <v>0.34930555555555554</v>
      </c>
      <c r="S26" s="200">
        <v>0.35625000000000001</v>
      </c>
      <c r="T26" s="200">
        <v>0.36319444444444443</v>
      </c>
      <c r="U26" s="200">
        <v>0.37638888888888888</v>
      </c>
      <c r="V26" s="200">
        <v>0.39791666666666664</v>
      </c>
      <c r="W26" s="200">
        <v>0.40833333333333333</v>
      </c>
      <c r="X26" s="200">
        <v>0.41875000000000001</v>
      </c>
      <c r="Y26" s="200">
        <v>0.43958333333333333</v>
      </c>
      <c r="Z26" s="200">
        <v>0.46041666666666664</v>
      </c>
      <c r="AA26" s="200">
        <v>0.48125000000000001</v>
      </c>
      <c r="AB26" s="200">
        <v>0.50208333333333333</v>
      </c>
      <c r="AC26" s="200">
        <v>0.52083333333333337</v>
      </c>
      <c r="AD26" s="200">
        <v>0.54374999999999996</v>
      </c>
      <c r="AE26" s="200">
        <v>0.56458333333333333</v>
      </c>
      <c r="AF26" s="200">
        <v>0.5854166666666667</v>
      </c>
      <c r="AG26" s="200">
        <v>0.59583333333333333</v>
      </c>
      <c r="AH26" s="200">
        <v>0.60624999999999996</v>
      </c>
      <c r="AI26" s="200">
        <v>0.62013888888888891</v>
      </c>
      <c r="AJ26" s="200">
        <v>0.62708333333333333</v>
      </c>
      <c r="AK26" s="200">
        <v>0.6479166666666667</v>
      </c>
      <c r="AL26" s="200">
        <v>0.66874999999999996</v>
      </c>
      <c r="AM26" s="200">
        <v>0.68958333333333333</v>
      </c>
      <c r="AN26" s="200">
        <v>0.69374999999999998</v>
      </c>
      <c r="AO26" s="200"/>
      <c r="AP26" s="200">
        <v>0.7104166666666667</v>
      </c>
      <c r="AQ26" s="200">
        <v>0.73124999999999996</v>
      </c>
      <c r="AR26" s="200">
        <v>0.75208333333333333</v>
      </c>
      <c r="AS26" s="200"/>
      <c r="AT26" s="200">
        <v>0.77638888888888891</v>
      </c>
      <c r="AU26" s="200">
        <v>0.79374999999999996</v>
      </c>
      <c r="AV26" s="200">
        <v>0.81458333333333333</v>
      </c>
      <c r="AW26" s="200"/>
      <c r="AX26" s="200"/>
      <c r="AY26" s="200"/>
      <c r="AZ26" s="200"/>
      <c r="BA26" s="200"/>
    </row>
    <row r="27" spans="1:53" x14ac:dyDescent="0.25">
      <c r="A27" s="197" t="s">
        <v>399</v>
      </c>
      <c r="B27" s="204" t="s">
        <v>394</v>
      </c>
      <c r="C27" s="204" t="s">
        <v>394</v>
      </c>
      <c r="D27" s="205" t="s">
        <v>394</v>
      </c>
      <c r="E27" s="204" t="s">
        <v>394</v>
      </c>
      <c r="F27" s="204" t="s">
        <v>394</v>
      </c>
      <c r="G27" s="205">
        <v>28</v>
      </c>
      <c r="H27" s="205">
        <v>32</v>
      </c>
      <c r="I27" s="205"/>
      <c r="J27" s="205">
        <v>58</v>
      </c>
      <c r="K27" s="205">
        <v>3</v>
      </c>
      <c r="L27" s="205">
        <v>13</v>
      </c>
      <c r="M27" s="205"/>
      <c r="N27" s="205">
        <v>35</v>
      </c>
      <c r="O27" s="205">
        <v>38</v>
      </c>
      <c r="P27" s="205">
        <v>50</v>
      </c>
      <c r="Q27" s="205">
        <v>3</v>
      </c>
      <c r="R27" s="205">
        <v>23</v>
      </c>
      <c r="S27" s="205">
        <v>33</v>
      </c>
      <c r="T27" s="205">
        <v>43</v>
      </c>
      <c r="U27" s="205">
        <v>3</v>
      </c>
      <c r="V27" s="205">
        <v>34</v>
      </c>
      <c r="W27" s="205">
        <v>48</v>
      </c>
      <c r="X27" s="205">
        <v>3</v>
      </c>
      <c r="Y27" s="205">
        <v>33</v>
      </c>
      <c r="Z27" s="205">
        <v>3</v>
      </c>
      <c r="AA27" s="205">
        <v>33</v>
      </c>
      <c r="AB27" s="205">
        <v>3</v>
      </c>
      <c r="AC27" s="205">
        <v>31</v>
      </c>
      <c r="AD27" s="205">
        <v>3</v>
      </c>
      <c r="AE27" s="205">
        <v>34</v>
      </c>
      <c r="AF27" s="205">
        <v>3</v>
      </c>
      <c r="AG27" s="205">
        <v>18</v>
      </c>
      <c r="AH27" s="205">
        <v>33</v>
      </c>
      <c r="AI27" s="205">
        <v>53</v>
      </c>
      <c r="AJ27" s="205">
        <v>3</v>
      </c>
      <c r="AK27" s="205">
        <v>34</v>
      </c>
      <c r="AL27" s="205">
        <v>3</v>
      </c>
      <c r="AM27" s="205">
        <v>33</v>
      </c>
      <c r="AN27" s="205">
        <v>40</v>
      </c>
      <c r="AO27" s="205"/>
      <c r="AP27" s="205">
        <v>3</v>
      </c>
      <c r="AQ27" s="205">
        <v>33</v>
      </c>
      <c r="AR27" s="205">
        <v>3</v>
      </c>
      <c r="AS27" s="205"/>
      <c r="AT27" s="205">
        <v>38</v>
      </c>
      <c r="AU27" s="205">
        <v>3</v>
      </c>
      <c r="AV27" s="205">
        <v>33</v>
      </c>
      <c r="AW27" s="205" t="s">
        <v>394</v>
      </c>
      <c r="AX27" s="205" t="s">
        <v>394</v>
      </c>
      <c r="AY27" s="205" t="s">
        <v>394</v>
      </c>
      <c r="AZ27" s="205" t="s">
        <v>394</v>
      </c>
      <c r="BA27" s="205" t="s">
        <v>394</v>
      </c>
    </row>
    <row r="28" spans="1:53" x14ac:dyDescent="0.25">
      <c r="A28" s="197" t="s">
        <v>398</v>
      </c>
      <c r="B28" s="200">
        <v>0.21111111111111111</v>
      </c>
      <c r="C28" s="200">
        <v>0.22500000000000001</v>
      </c>
      <c r="D28" s="200">
        <v>0.23194444444444445</v>
      </c>
      <c r="E28" s="200">
        <v>0.2388888888888889</v>
      </c>
      <c r="F28" s="200">
        <v>0.25624999999999998</v>
      </c>
      <c r="G28" s="200">
        <v>0.27083333333333331</v>
      </c>
      <c r="H28" s="200">
        <v>0.27291666666666664</v>
      </c>
      <c r="I28" s="200"/>
      <c r="J28" s="200">
        <v>0.29166666666666669</v>
      </c>
      <c r="K28" s="200">
        <v>0.2951388888888889</v>
      </c>
      <c r="L28" s="200">
        <v>0.30138888888888887</v>
      </c>
      <c r="M28" s="200"/>
      <c r="N28" s="200">
        <v>0.31666666666666665</v>
      </c>
      <c r="O28" s="200">
        <v>0.31944444444444442</v>
      </c>
      <c r="P28" s="200">
        <v>0.32777777777777778</v>
      </c>
      <c r="Q28" s="200">
        <v>0.33680555555555558</v>
      </c>
      <c r="R28" s="200">
        <v>0.35069444444444442</v>
      </c>
      <c r="S28" s="200">
        <v>0.3576388888888889</v>
      </c>
      <c r="T28" s="200">
        <v>0.36458333333333331</v>
      </c>
      <c r="U28" s="200">
        <v>0.37777777777777777</v>
      </c>
      <c r="V28" s="200">
        <v>0.39930555555555558</v>
      </c>
      <c r="W28" s="200">
        <v>0.40972222222222221</v>
      </c>
      <c r="X28" s="200">
        <v>0.4201388888888889</v>
      </c>
      <c r="Y28" s="200">
        <v>0.44097222222222221</v>
      </c>
      <c r="Z28" s="200">
        <v>0.46180555555555558</v>
      </c>
      <c r="AA28" s="200">
        <v>0.4826388888888889</v>
      </c>
      <c r="AB28" s="200">
        <v>0.50347222222222221</v>
      </c>
      <c r="AC28" s="200">
        <v>0.52222222222222225</v>
      </c>
      <c r="AD28" s="200">
        <v>0.54513888888888884</v>
      </c>
      <c r="AE28" s="200">
        <v>0.56597222222222221</v>
      </c>
      <c r="AF28" s="200">
        <v>0.58680555555555558</v>
      </c>
      <c r="AG28" s="200">
        <v>0.59722222222222221</v>
      </c>
      <c r="AH28" s="200">
        <v>0.60763888888888884</v>
      </c>
      <c r="AI28" s="200">
        <v>0.62152777777777779</v>
      </c>
      <c r="AJ28" s="200">
        <v>0.62847222222222221</v>
      </c>
      <c r="AK28" s="200">
        <v>0.64930555555555558</v>
      </c>
      <c r="AL28" s="200">
        <v>0.67013888888888884</v>
      </c>
      <c r="AM28" s="200">
        <v>0.69097222222222221</v>
      </c>
      <c r="AN28" s="200">
        <v>0.69513888888888886</v>
      </c>
      <c r="AO28" s="200"/>
      <c r="AP28" s="200">
        <v>0.71180555555555558</v>
      </c>
      <c r="AQ28" s="200">
        <v>0.73263888888888884</v>
      </c>
      <c r="AR28" s="200">
        <v>0.75347222222222221</v>
      </c>
      <c r="AS28" s="200"/>
      <c r="AT28" s="200">
        <v>0.77777777777777779</v>
      </c>
      <c r="AU28" s="200">
        <v>0.79513888888888884</v>
      </c>
      <c r="AV28" s="200">
        <v>0.81597222222222221</v>
      </c>
      <c r="AW28" s="200">
        <v>0.83611111111111114</v>
      </c>
      <c r="AX28" s="200">
        <v>0.8569444444444444</v>
      </c>
      <c r="AY28" s="200">
        <v>0.87708333333333333</v>
      </c>
      <c r="AZ28" s="200">
        <v>0.90833333333333333</v>
      </c>
      <c r="BA28" s="200">
        <v>0.93958333333333333</v>
      </c>
    </row>
    <row r="29" spans="1:53" x14ac:dyDescent="0.25">
      <c r="A29" s="197" t="s">
        <v>398</v>
      </c>
      <c r="B29" s="206">
        <v>5</v>
      </c>
      <c r="C29" s="206">
        <v>25</v>
      </c>
      <c r="D29" s="206">
        <v>35</v>
      </c>
      <c r="E29" s="206">
        <v>45</v>
      </c>
      <c r="F29" s="206">
        <v>10</v>
      </c>
      <c r="G29" s="206">
        <v>31</v>
      </c>
      <c r="H29" s="206">
        <v>34</v>
      </c>
      <c r="I29" s="206"/>
      <c r="J29" s="206">
        <v>1</v>
      </c>
      <c r="K29" s="206">
        <v>6</v>
      </c>
      <c r="L29" s="206">
        <v>15</v>
      </c>
      <c r="M29" s="206"/>
      <c r="N29" s="206">
        <v>37</v>
      </c>
      <c r="O29" s="206">
        <v>41</v>
      </c>
      <c r="P29" s="206">
        <v>53</v>
      </c>
      <c r="Q29" s="206">
        <v>6</v>
      </c>
      <c r="R29" s="206">
        <v>26</v>
      </c>
      <c r="S29" s="206">
        <v>36</v>
      </c>
      <c r="T29" s="206">
        <v>46</v>
      </c>
      <c r="U29" s="206">
        <v>5</v>
      </c>
      <c r="V29" s="206">
        <v>36</v>
      </c>
      <c r="W29" s="206">
        <v>51</v>
      </c>
      <c r="X29" s="206">
        <v>6</v>
      </c>
      <c r="Y29" s="206">
        <v>36</v>
      </c>
      <c r="Z29" s="206">
        <v>6</v>
      </c>
      <c r="AA29" s="206">
        <v>36</v>
      </c>
      <c r="AB29" s="206">
        <v>6</v>
      </c>
      <c r="AC29" s="206">
        <v>33</v>
      </c>
      <c r="AD29" s="206">
        <v>6</v>
      </c>
      <c r="AE29" s="206">
        <v>36</v>
      </c>
      <c r="AF29" s="206">
        <v>6</v>
      </c>
      <c r="AG29" s="206">
        <v>21</v>
      </c>
      <c r="AH29" s="206">
        <v>36</v>
      </c>
      <c r="AI29" s="206">
        <v>56</v>
      </c>
      <c r="AJ29" s="206">
        <v>6</v>
      </c>
      <c r="AK29" s="206">
        <v>36</v>
      </c>
      <c r="AL29" s="206">
        <v>6</v>
      </c>
      <c r="AM29" s="206">
        <v>36</v>
      </c>
      <c r="AN29" s="206">
        <v>42</v>
      </c>
      <c r="AO29" s="206"/>
      <c r="AP29" s="206">
        <v>6</v>
      </c>
      <c r="AQ29" s="206">
        <v>36</v>
      </c>
      <c r="AR29" s="206">
        <v>6</v>
      </c>
      <c r="AS29" s="206"/>
      <c r="AT29" s="206">
        <v>41</v>
      </c>
      <c r="AU29" s="206">
        <v>6</v>
      </c>
      <c r="AV29" s="206">
        <v>36</v>
      </c>
      <c r="AW29" s="206">
        <v>5</v>
      </c>
      <c r="AX29" s="206">
        <v>35</v>
      </c>
      <c r="AY29" s="206">
        <v>4</v>
      </c>
      <c r="AZ29" s="206">
        <v>49</v>
      </c>
      <c r="BA29" s="206">
        <v>34</v>
      </c>
    </row>
    <row r="30" spans="1:53" x14ac:dyDescent="0.25">
      <c r="A30" s="197" t="s">
        <v>397</v>
      </c>
      <c r="B30" s="200">
        <v>0.21319444444444444</v>
      </c>
      <c r="C30" s="200">
        <v>0.22708333333333333</v>
      </c>
      <c r="D30" s="200">
        <v>0.23402777777777778</v>
      </c>
      <c r="E30" s="200">
        <v>0.24097222222222223</v>
      </c>
      <c r="F30" s="200">
        <v>0.25833333333333336</v>
      </c>
      <c r="G30" s="200">
        <v>0.2722222222222222</v>
      </c>
      <c r="H30" s="200">
        <v>0.27500000000000002</v>
      </c>
      <c r="I30" s="200"/>
      <c r="J30" s="200">
        <v>0.29305555555555557</v>
      </c>
      <c r="K30" s="200">
        <v>0.29652777777777778</v>
      </c>
      <c r="L30" s="200">
        <v>0.3034722222222222</v>
      </c>
      <c r="M30" s="200"/>
      <c r="N30" s="200">
        <v>0.31874999999999998</v>
      </c>
      <c r="O30" s="200">
        <v>0.32083333333333336</v>
      </c>
      <c r="P30" s="200">
        <v>0.32916666666666666</v>
      </c>
      <c r="Q30" s="200">
        <v>0.33819444444444446</v>
      </c>
      <c r="R30" s="200">
        <v>0.35208333333333336</v>
      </c>
      <c r="S30" s="200">
        <v>0.35902777777777778</v>
      </c>
      <c r="T30" s="200">
        <v>0.3659722222222222</v>
      </c>
      <c r="U30" s="200">
        <v>0.37986111111111109</v>
      </c>
      <c r="V30" s="200">
        <v>0.40138888888888891</v>
      </c>
      <c r="W30" s="200">
        <v>0.41111111111111109</v>
      </c>
      <c r="X30" s="200">
        <v>0.42152777777777778</v>
      </c>
      <c r="Y30" s="200">
        <v>0.44236111111111109</v>
      </c>
      <c r="Z30" s="200">
        <v>0.46319444444444446</v>
      </c>
      <c r="AA30" s="200">
        <v>0.48402777777777778</v>
      </c>
      <c r="AB30" s="200">
        <v>0.50486111111111109</v>
      </c>
      <c r="AC30" s="200">
        <v>0.52430555555555558</v>
      </c>
      <c r="AD30" s="200">
        <v>0.54652777777777772</v>
      </c>
      <c r="AE30" s="200">
        <v>0.56805555555555554</v>
      </c>
      <c r="AF30" s="200">
        <v>0.58819444444444446</v>
      </c>
      <c r="AG30" s="200">
        <v>0.59861111111111109</v>
      </c>
      <c r="AH30" s="200">
        <v>0.60902777777777772</v>
      </c>
      <c r="AI30" s="200">
        <v>0.62291666666666667</v>
      </c>
      <c r="AJ30" s="200">
        <v>0.62986111111111109</v>
      </c>
      <c r="AK30" s="200">
        <v>0.65138888888888891</v>
      </c>
      <c r="AL30" s="200">
        <v>0.67152777777777772</v>
      </c>
      <c r="AM30" s="200">
        <v>0.69236111111111109</v>
      </c>
      <c r="AN30" s="200">
        <v>0.69652777777777775</v>
      </c>
      <c r="AO30" s="200"/>
      <c r="AP30" s="200">
        <v>0.71319444444444446</v>
      </c>
      <c r="AQ30" s="200">
        <v>0.73402777777777772</v>
      </c>
      <c r="AR30" s="200">
        <v>0.75486111111111109</v>
      </c>
      <c r="AS30" s="200"/>
      <c r="AT30" s="200">
        <v>0.77916666666666667</v>
      </c>
      <c r="AU30" s="200">
        <v>0.79652777777777772</v>
      </c>
      <c r="AV30" s="200">
        <v>0.81736111111111109</v>
      </c>
      <c r="AW30" s="200">
        <v>0.83819444444444446</v>
      </c>
      <c r="AX30" s="200">
        <v>0.85902777777777772</v>
      </c>
      <c r="AY30" s="200">
        <v>0.87847222222222221</v>
      </c>
      <c r="AZ30" s="200">
        <v>0.90972222222222221</v>
      </c>
      <c r="BA30" s="200">
        <v>0.94097222222222221</v>
      </c>
    </row>
    <row r="31" spans="1:53" x14ac:dyDescent="0.25">
      <c r="A31" s="197" t="s">
        <v>397</v>
      </c>
      <c r="B31" s="205">
        <v>8</v>
      </c>
      <c r="C31" s="205">
        <v>28</v>
      </c>
      <c r="D31" s="205">
        <v>38</v>
      </c>
      <c r="E31" s="205">
        <v>48</v>
      </c>
      <c r="F31" s="205">
        <v>13</v>
      </c>
      <c r="G31" s="205">
        <v>33</v>
      </c>
      <c r="H31" s="205">
        <v>37</v>
      </c>
      <c r="I31" s="205"/>
      <c r="J31" s="205">
        <v>3</v>
      </c>
      <c r="K31" s="205">
        <v>8</v>
      </c>
      <c r="L31" s="205">
        <v>17</v>
      </c>
      <c r="M31" s="205"/>
      <c r="N31" s="205">
        <v>40</v>
      </c>
      <c r="O31" s="205">
        <v>43</v>
      </c>
      <c r="P31" s="205">
        <v>55</v>
      </c>
      <c r="Q31" s="205">
        <v>8</v>
      </c>
      <c r="R31" s="205">
        <v>28</v>
      </c>
      <c r="S31" s="205">
        <v>38</v>
      </c>
      <c r="T31" s="205">
        <v>48</v>
      </c>
      <c r="U31" s="205">
        <v>8</v>
      </c>
      <c r="V31" s="205">
        <v>39</v>
      </c>
      <c r="W31" s="205">
        <v>53</v>
      </c>
      <c r="X31" s="205">
        <v>8</v>
      </c>
      <c r="Y31" s="205">
        <v>38</v>
      </c>
      <c r="Z31" s="205">
        <v>8</v>
      </c>
      <c r="AA31" s="205">
        <v>38</v>
      </c>
      <c r="AB31" s="205">
        <v>8</v>
      </c>
      <c r="AC31" s="205">
        <v>36</v>
      </c>
      <c r="AD31" s="205">
        <v>8</v>
      </c>
      <c r="AE31" s="205">
        <v>39</v>
      </c>
      <c r="AF31" s="205">
        <v>8</v>
      </c>
      <c r="AG31" s="205">
        <v>23</v>
      </c>
      <c r="AH31" s="205">
        <v>38</v>
      </c>
      <c r="AI31" s="205">
        <v>58</v>
      </c>
      <c r="AJ31" s="205">
        <v>8</v>
      </c>
      <c r="AK31" s="205">
        <v>39</v>
      </c>
      <c r="AL31" s="205">
        <v>8</v>
      </c>
      <c r="AM31" s="205">
        <v>38</v>
      </c>
      <c r="AN31" s="205">
        <v>44</v>
      </c>
      <c r="AO31" s="205"/>
      <c r="AP31" s="205">
        <v>8</v>
      </c>
      <c r="AQ31" s="205">
        <v>38</v>
      </c>
      <c r="AR31" s="205">
        <v>8</v>
      </c>
      <c r="AS31" s="205"/>
      <c r="AT31" s="205">
        <v>43</v>
      </c>
      <c r="AU31" s="205">
        <v>8</v>
      </c>
      <c r="AV31" s="205">
        <v>38</v>
      </c>
      <c r="AW31" s="205">
        <v>8</v>
      </c>
      <c r="AX31" s="205">
        <v>38</v>
      </c>
      <c r="AY31" s="205">
        <v>6</v>
      </c>
      <c r="AZ31" s="205">
        <v>51</v>
      </c>
      <c r="BA31" s="205">
        <v>36</v>
      </c>
    </row>
    <row r="32" spans="1:53" x14ac:dyDescent="0.25">
      <c r="A32" s="197" t="s">
        <v>396</v>
      </c>
      <c r="B32" s="200">
        <v>0.21458333333333332</v>
      </c>
      <c r="C32" s="200">
        <v>0.22847222222222222</v>
      </c>
      <c r="D32" s="200">
        <v>0.23541666666666666</v>
      </c>
      <c r="E32" s="200">
        <v>0.24236111111111111</v>
      </c>
      <c r="F32" s="200">
        <v>0.25972222222222224</v>
      </c>
      <c r="G32" s="200">
        <v>0.27361111111111114</v>
      </c>
      <c r="H32" s="200">
        <v>0.27638888888888891</v>
      </c>
      <c r="I32" s="200"/>
      <c r="J32" s="200">
        <v>0.29444444444444445</v>
      </c>
      <c r="K32" s="200">
        <v>0.29791666666666666</v>
      </c>
      <c r="L32" s="200">
        <v>0.30416666666666664</v>
      </c>
      <c r="M32" s="200"/>
      <c r="N32" s="200">
        <v>0.32013888888888886</v>
      </c>
      <c r="O32" s="200">
        <v>0.32222222222222224</v>
      </c>
      <c r="P32" s="200">
        <v>0.33055555555555555</v>
      </c>
      <c r="Q32" s="200">
        <v>0.33958333333333335</v>
      </c>
      <c r="R32" s="200">
        <v>0.35347222222222224</v>
      </c>
      <c r="S32" s="200">
        <v>0.36041666666666666</v>
      </c>
      <c r="T32" s="200">
        <v>0.36736111111111114</v>
      </c>
      <c r="U32" s="200">
        <v>0.38124999999999998</v>
      </c>
      <c r="V32" s="200">
        <v>0.40277777777777779</v>
      </c>
      <c r="W32" s="200">
        <v>0.41249999999999998</v>
      </c>
      <c r="X32" s="200">
        <v>0.42291666666666666</v>
      </c>
      <c r="Y32" s="200">
        <v>0.44374999999999998</v>
      </c>
      <c r="Z32" s="200">
        <v>0.46458333333333335</v>
      </c>
      <c r="AA32" s="200">
        <v>0.48541666666666666</v>
      </c>
      <c r="AB32" s="200">
        <v>0.50624999999999998</v>
      </c>
      <c r="AC32" s="200">
        <v>0.52569444444444446</v>
      </c>
      <c r="AD32" s="200">
        <v>0.54791666666666672</v>
      </c>
      <c r="AE32" s="200">
        <v>0.56944444444444442</v>
      </c>
      <c r="AF32" s="200">
        <v>0.58958333333333335</v>
      </c>
      <c r="AG32" s="200">
        <v>0.6</v>
      </c>
      <c r="AH32" s="200">
        <v>0.61041666666666672</v>
      </c>
      <c r="AI32" s="200">
        <v>0.62430555555555556</v>
      </c>
      <c r="AJ32" s="200">
        <v>0.63124999999999998</v>
      </c>
      <c r="AK32" s="200">
        <v>0.65277777777777779</v>
      </c>
      <c r="AL32" s="200">
        <v>0.67291666666666672</v>
      </c>
      <c r="AM32" s="200">
        <v>0.69374999999999998</v>
      </c>
      <c r="AN32" s="200">
        <v>0.69791666666666663</v>
      </c>
      <c r="AO32" s="200"/>
      <c r="AP32" s="200">
        <v>0.71458333333333335</v>
      </c>
      <c r="AQ32" s="200">
        <v>0.73541666666666672</v>
      </c>
      <c r="AR32" s="200">
        <v>0.75624999999999998</v>
      </c>
      <c r="AS32" s="200"/>
      <c r="AT32" s="200">
        <v>0.78055555555555556</v>
      </c>
      <c r="AU32" s="200">
        <v>0.79791666666666672</v>
      </c>
      <c r="AV32" s="200">
        <v>0.81874999999999998</v>
      </c>
      <c r="AW32" s="200">
        <v>0.83958333333333335</v>
      </c>
      <c r="AX32" s="200">
        <v>0.86041666666666672</v>
      </c>
      <c r="AY32" s="200">
        <v>0.87986111111111109</v>
      </c>
      <c r="AZ32" s="200">
        <v>0.91111111111111109</v>
      </c>
      <c r="BA32" s="200">
        <v>0.94236111111111109</v>
      </c>
    </row>
    <row r="33" spans="1:53" x14ac:dyDescent="0.25">
      <c r="A33" s="197" t="s">
        <v>396</v>
      </c>
      <c r="B33" s="205">
        <v>10</v>
      </c>
      <c r="C33" s="205">
        <v>30</v>
      </c>
      <c r="D33" s="205">
        <v>40</v>
      </c>
      <c r="E33" s="205">
        <v>50</v>
      </c>
      <c r="F33" s="205">
        <v>15</v>
      </c>
      <c r="G33" s="205">
        <v>35</v>
      </c>
      <c r="H33" s="205">
        <v>39</v>
      </c>
      <c r="I33" s="207" t="s">
        <v>394</v>
      </c>
      <c r="J33" s="205">
        <v>5</v>
      </c>
      <c r="K33" s="205">
        <v>10</v>
      </c>
      <c r="L33" s="205">
        <v>19</v>
      </c>
      <c r="M33" s="205" t="s">
        <v>394</v>
      </c>
      <c r="N33" s="205">
        <v>42</v>
      </c>
      <c r="O33" s="205">
        <v>45</v>
      </c>
      <c r="P33" s="205">
        <v>57</v>
      </c>
      <c r="Q33" s="205">
        <v>10</v>
      </c>
      <c r="R33" s="205">
        <v>30</v>
      </c>
      <c r="S33" s="205">
        <v>40</v>
      </c>
      <c r="T33" s="205">
        <v>50</v>
      </c>
      <c r="U33" s="205">
        <v>10</v>
      </c>
      <c r="V33" s="205">
        <v>41</v>
      </c>
      <c r="W33" s="205">
        <v>55</v>
      </c>
      <c r="X33" s="205">
        <v>10</v>
      </c>
      <c r="Y33" s="205">
        <v>40</v>
      </c>
      <c r="Z33" s="205">
        <v>10</v>
      </c>
      <c r="AA33" s="205">
        <v>40</v>
      </c>
      <c r="AB33" s="205">
        <v>10</v>
      </c>
      <c r="AC33" s="205">
        <v>37</v>
      </c>
      <c r="AD33" s="205">
        <v>10</v>
      </c>
      <c r="AE33" s="205">
        <v>41</v>
      </c>
      <c r="AF33" s="205">
        <v>10</v>
      </c>
      <c r="AG33" s="205">
        <v>25</v>
      </c>
      <c r="AH33" s="205">
        <v>40</v>
      </c>
      <c r="AI33" s="207">
        <v>0.625</v>
      </c>
      <c r="AJ33" s="205">
        <v>10</v>
      </c>
      <c r="AK33" s="205">
        <v>41</v>
      </c>
      <c r="AL33" s="205">
        <v>10</v>
      </c>
      <c r="AM33" s="205">
        <v>40</v>
      </c>
      <c r="AN33" s="205">
        <v>45</v>
      </c>
      <c r="AO33" s="205" t="s">
        <v>394</v>
      </c>
      <c r="AP33" s="205">
        <v>10</v>
      </c>
      <c r="AQ33" s="205">
        <v>40</v>
      </c>
      <c r="AR33" s="205">
        <v>10</v>
      </c>
      <c r="AS33" s="205" t="s">
        <v>394</v>
      </c>
      <c r="AT33" s="205">
        <v>45</v>
      </c>
      <c r="AU33" s="205">
        <v>10</v>
      </c>
      <c r="AV33" s="205">
        <v>40</v>
      </c>
      <c r="AW33" s="205">
        <v>10</v>
      </c>
      <c r="AX33" s="205">
        <v>40</v>
      </c>
      <c r="AY33" s="205">
        <v>8</v>
      </c>
      <c r="AZ33" s="205">
        <v>53</v>
      </c>
      <c r="BA33" s="205">
        <v>38</v>
      </c>
    </row>
    <row r="34" spans="1:53" x14ac:dyDescent="0.25">
      <c r="A34" s="196" t="s">
        <v>395</v>
      </c>
      <c r="B34" s="201">
        <v>0.21597222222222223</v>
      </c>
      <c r="C34" s="201">
        <v>0.2298611111111111</v>
      </c>
      <c r="D34" s="201">
        <v>0.23680555555555555</v>
      </c>
      <c r="E34" s="201">
        <v>0.24374999999999999</v>
      </c>
      <c r="F34" s="201">
        <v>0.26111111111111113</v>
      </c>
      <c r="G34" s="201">
        <v>0.27569444444444446</v>
      </c>
      <c r="H34" s="201">
        <v>0.27777777777777779</v>
      </c>
      <c r="I34" s="201">
        <v>0.28055555555555556</v>
      </c>
      <c r="J34" s="201">
        <v>0.29652777777777778</v>
      </c>
      <c r="K34" s="201">
        <v>0.3</v>
      </c>
      <c r="L34" s="201">
        <v>0.30625000000000002</v>
      </c>
      <c r="M34" s="201">
        <v>0.3125</v>
      </c>
      <c r="N34" s="201">
        <v>0.32222222222222224</v>
      </c>
      <c r="O34" s="201">
        <v>0.32430555555555557</v>
      </c>
      <c r="P34" s="201">
        <v>0.33194444444444443</v>
      </c>
      <c r="Q34" s="201">
        <v>0.34166666666666667</v>
      </c>
      <c r="R34" s="201">
        <v>0.35555555555555557</v>
      </c>
      <c r="S34" s="201">
        <v>0.36249999999999999</v>
      </c>
      <c r="T34" s="201">
        <v>0.36944444444444446</v>
      </c>
      <c r="U34" s="201">
        <v>0.38263888888888886</v>
      </c>
      <c r="V34" s="201">
        <v>0.40416666666666667</v>
      </c>
      <c r="W34" s="201">
        <v>0.41458333333333336</v>
      </c>
      <c r="X34" s="201">
        <v>0.42499999999999999</v>
      </c>
      <c r="Y34" s="201">
        <v>0.44583333333333336</v>
      </c>
      <c r="Z34" s="201">
        <v>0.46666666666666667</v>
      </c>
      <c r="AA34" s="201">
        <v>0.48749999999999999</v>
      </c>
      <c r="AB34" s="201">
        <v>0.5083333333333333</v>
      </c>
      <c r="AC34" s="201">
        <v>0.52708333333333335</v>
      </c>
      <c r="AD34" s="201">
        <v>0.55000000000000004</v>
      </c>
      <c r="AE34" s="201">
        <v>0.5708333333333333</v>
      </c>
      <c r="AF34" s="201">
        <v>0.59166666666666667</v>
      </c>
      <c r="AG34" s="201">
        <v>0.6020833333333333</v>
      </c>
      <c r="AH34" s="201">
        <v>0.61250000000000004</v>
      </c>
      <c r="AI34" s="201">
        <v>0.62638888888888888</v>
      </c>
      <c r="AJ34" s="201">
        <v>0.6333333333333333</v>
      </c>
      <c r="AK34" s="201">
        <v>0.65416666666666667</v>
      </c>
      <c r="AL34" s="201">
        <v>0.67500000000000004</v>
      </c>
      <c r="AM34" s="201">
        <v>0.6958333333333333</v>
      </c>
      <c r="AN34" s="201">
        <v>0.69930555555555551</v>
      </c>
      <c r="AO34" s="201">
        <v>0.70347222222222228</v>
      </c>
      <c r="AP34" s="201">
        <v>0.71666666666666667</v>
      </c>
      <c r="AQ34" s="201">
        <v>0.73750000000000004</v>
      </c>
      <c r="AR34" s="201">
        <v>0.7583333333333333</v>
      </c>
      <c r="AS34" s="201">
        <v>0.76944444444444449</v>
      </c>
      <c r="AT34" s="201">
        <v>0.78263888888888888</v>
      </c>
      <c r="AU34" s="201">
        <v>0.8</v>
      </c>
      <c r="AV34" s="201">
        <v>0.8208333333333333</v>
      </c>
      <c r="AW34" s="201">
        <v>0.84097222222222223</v>
      </c>
      <c r="AX34" s="201">
        <v>0.8618055555555556</v>
      </c>
      <c r="AY34" s="201">
        <v>0.88194444444444442</v>
      </c>
      <c r="AZ34" s="201">
        <v>0.91319444444444442</v>
      </c>
      <c r="BA34" s="201">
        <v>0.94444444444444442</v>
      </c>
    </row>
    <row r="35" spans="1:53" x14ac:dyDescent="0.25">
      <c r="A35" s="196" t="s">
        <v>395</v>
      </c>
      <c r="B35" s="204">
        <v>12</v>
      </c>
      <c r="C35" s="204">
        <v>32</v>
      </c>
      <c r="D35" s="204">
        <v>42</v>
      </c>
      <c r="E35" s="204">
        <v>52</v>
      </c>
      <c r="F35" s="204">
        <v>17</v>
      </c>
      <c r="G35" s="204">
        <v>38</v>
      </c>
      <c r="H35" s="204">
        <v>41</v>
      </c>
      <c r="I35" s="204" t="s">
        <v>394</v>
      </c>
      <c r="J35" s="204">
        <v>8</v>
      </c>
      <c r="K35" s="204">
        <v>13</v>
      </c>
      <c r="L35" s="204">
        <v>22</v>
      </c>
      <c r="M35" s="204" t="s">
        <v>394</v>
      </c>
      <c r="N35" s="204">
        <v>45</v>
      </c>
      <c r="O35" s="204">
        <v>48</v>
      </c>
      <c r="P35" s="204">
        <v>59</v>
      </c>
      <c r="Q35" s="204">
        <v>13</v>
      </c>
      <c r="R35" s="204">
        <v>33</v>
      </c>
      <c r="S35" s="204">
        <v>43</v>
      </c>
      <c r="T35" s="204">
        <v>53</v>
      </c>
      <c r="U35" s="204">
        <v>12</v>
      </c>
      <c r="V35" s="204">
        <v>43</v>
      </c>
      <c r="W35" s="204">
        <v>58</v>
      </c>
      <c r="X35" s="204">
        <v>13</v>
      </c>
      <c r="Y35" s="204">
        <v>43</v>
      </c>
      <c r="Z35" s="204">
        <v>13</v>
      </c>
      <c r="AA35" s="204">
        <v>42</v>
      </c>
      <c r="AB35" s="204" t="s">
        <v>394</v>
      </c>
      <c r="AC35" s="204">
        <v>39</v>
      </c>
      <c r="AD35" s="204">
        <v>13</v>
      </c>
      <c r="AE35" s="204">
        <v>43</v>
      </c>
      <c r="AF35" s="204">
        <v>13</v>
      </c>
      <c r="AG35" s="204">
        <v>27</v>
      </c>
      <c r="AH35" s="204">
        <v>42</v>
      </c>
      <c r="AI35" s="204">
        <v>2</v>
      </c>
      <c r="AJ35" s="204">
        <v>13</v>
      </c>
      <c r="AK35" s="204">
        <v>43</v>
      </c>
      <c r="AL35" s="204">
        <v>13</v>
      </c>
      <c r="AM35" s="204">
        <v>43</v>
      </c>
      <c r="AN35" s="204">
        <v>48</v>
      </c>
      <c r="AO35" s="204" t="s">
        <v>394</v>
      </c>
      <c r="AP35" s="204">
        <v>13</v>
      </c>
      <c r="AQ35" s="204">
        <v>43</v>
      </c>
      <c r="AR35" s="204">
        <v>13</v>
      </c>
      <c r="AS35" s="204" t="s">
        <v>394</v>
      </c>
      <c r="AT35" s="204">
        <v>48</v>
      </c>
      <c r="AU35" s="204">
        <v>13</v>
      </c>
      <c r="AV35" s="204">
        <v>43</v>
      </c>
      <c r="AW35" s="204"/>
      <c r="AX35" s="204"/>
      <c r="AY35" s="204" t="s">
        <v>394</v>
      </c>
      <c r="AZ35" s="204" t="s">
        <v>394</v>
      </c>
      <c r="BA35" s="204">
        <v>41</v>
      </c>
    </row>
    <row r="36" spans="1:53" ht="21" thickBot="1" x14ac:dyDescent="0.3">
      <c r="A36" s="40" t="s">
        <v>21</v>
      </c>
      <c r="B36" s="202">
        <v>0.22291666666666668</v>
      </c>
      <c r="C36" s="202">
        <v>0.23680555555555555</v>
      </c>
      <c r="D36" s="202">
        <v>0.24374999999999999</v>
      </c>
      <c r="E36" s="202">
        <v>0.25069444444444444</v>
      </c>
      <c r="F36" s="202">
        <v>0.26805555555555555</v>
      </c>
      <c r="G36" s="202">
        <v>0.28194444444444444</v>
      </c>
      <c r="H36" s="202">
        <v>0.28472222222222221</v>
      </c>
      <c r="I36" s="202">
        <v>0.28611111111111109</v>
      </c>
      <c r="J36" s="202">
        <v>0.30277777777777776</v>
      </c>
      <c r="K36" s="202">
        <v>0.30625000000000002</v>
      </c>
      <c r="L36" s="202">
        <v>0.3125</v>
      </c>
      <c r="M36" s="202">
        <v>0.31805555555555554</v>
      </c>
      <c r="N36" s="202">
        <v>0.32847222222222222</v>
      </c>
      <c r="O36" s="202">
        <v>0.33055555555555555</v>
      </c>
      <c r="P36" s="202">
        <v>0.33819444444444446</v>
      </c>
      <c r="Q36" s="202">
        <v>0.34791666666666665</v>
      </c>
      <c r="R36" s="202">
        <v>0.36180555555555555</v>
      </c>
      <c r="S36" s="202">
        <v>0.36875000000000002</v>
      </c>
      <c r="T36" s="202">
        <v>0.37569444444444444</v>
      </c>
      <c r="U36" s="202">
        <v>0.3888888888888889</v>
      </c>
      <c r="V36" s="202">
        <v>0.41041666666666665</v>
      </c>
      <c r="W36" s="202">
        <v>0.42083333333333334</v>
      </c>
      <c r="X36" s="202">
        <v>0.43125000000000002</v>
      </c>
      <c r="Y36" s="202">
        <v>0.45208333333333334</v>
      </c>
      <c r="Z36" s="202">
        <v>0.47291666666666665</v>
      </c>
      <c r="AA36" s="202">
        <v>0.49305555555555558</v>
      </c>
      <c r="AB36" s="202">
        <v>0.51388888888888884</v>
      </c>
      <c r="AC36" s="202">
        <v>0.53333333333333333</v>
      </c>
      <c r="AD36" s="202">
        <v>0.55625000000000002</v>
      </c>
      <c r="AE36" s="202">
        <v>0.57708333333333328</v>
      </c>
      <c r="AF36" s="202">
        <v>0.59791666666666665</v>
      </c>
      <c r="AG36" s="202">
        <v>0.60833333333333328</v>
      </c>
      <c r="AH36" s="202">
        <v>0.61805555555555558</v>
      </c>
      <c r="AI36" s="202">
        <v>0.63194444444444442</v>
      </c>
      <c r="AJ36" s="202">
        <v>0.63958333333333328</v>
      </c>
      <c r="AK36" s="202">
        <v>0.66041666666666665</v>
      </c>
      <c r="AL36" s="202">
        <v>0.68125000000000002</v>
      </c>
      <c r="AM36" s="202">
        <v>0.70208333333333328</v>
      </c>
      <c r="AN36" s="202">
        <v>0.7055555555555556</v>
      </c>
      <c r="AO36" s="202">
        <v>0.70902777777777781</v>
      </c>
      <c r="AP36" s="202">
        <v>0.72291666666666665</v>
      </c>
      <c r="AQ36" s="202">
        <v>0.74375000000000002</v>
      </c>
      <c r="AR36" s="202">
        <v>0.76458333333333328</v>
      </c>
      <c r="AS36" s="202">
        <v>0.77500000000000002</v>
      </c>
      <c r="AT36" s="202">
        <v>0.78888888888888886</v>
      </c>
      <c r="AU36" s="202">
        <v>0.80625000000000002</v>
      </c>
      <c r="AV36" s="202">
        <v>0.82708333333333328</v>
      </c>
      <c r="AW36" s="202">
        <v>0.84722222222222221</v>
      </c>
      <c r="AX36" s="202">
        <v>0.86805555555555558</v>
      </c>
      <c r="AY36" s="202">
        <v>0.88749999999999996</v>
      </c>
      <c r="AZ36" s="202">
        <v>0.91874999999999996</v>
      </c>
      <c r="BA36" s="202">
        <v>0.9506944444444444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AO25"/>
  <sheetViews>
    <sheetView workbookViewId="0">
      <selection activeCell="A2" sqref="A2"/>
    </sheetView>
  </sheetViews>
  <sheetFormatPr baseColWidth="10" defaultRowHeight="15" x14ac:dyDescent="0.25"/>
  <cols>
    <col min="1" max="1" width="18.85546875" customWidth="1"/>
    <col min="3" max="3" width="11.5703125" customWidth="1"/>
    <col min="24" max="34" width="8.5703125" bestFit="1" customWidth="1"/>
    <col min="35" max="36" width="7" bestFit="1" customWidth="1"/>
    <col min="37" max="40" width="8.5703125" bestFit="1" customWidth="1"/>
  </cols>
  <sheetData>
    <row r="1" spans="1:41" ht="20.25" customHeight="1" x14ac:dyDescent="0.3">
      <c r="A1" s="38" t="s">
        <v>19</v>
      </c>
      <c r="B1" s="39">
        <v>601</v>
      </c>
      <c r="C1" s="94">
        <f t="shared" ref="C1:AH1" si="0">+B1+2</f>
        <v>603</v>
      </c>
      <c r="D1" s="94">
        <f t="shared" si="0"/>
        <v>605</v>
      </c>
      <c r="E1" s="94">
        <f t="shared" si="0"/>
        <v>607</v>
      </c>
      <c r="F1" s="94">
        <f t="shared" si="0"/>
        <v>609</v>
      </c>
      <c r="G1" s="94">
        <f t="shared" si="0"/>
        <v>611</v>
      </c>
      <c r="H1" s="94">
        <f t="shared" si="0"/>
        <v>613</v>
      </c>
      <c r="I1" s="94">
        <f t="shared" si="0"/>
        <v>615</v>
      </c>
      <c r="J1" s="94">
        <f t="shared" si="0"/>
        <v>617</v>
      </c>
      <c r="K1" s="94">
        <f t="shared" si="0"/>
        <v>619</v>
      </c>
      <c r="L1" s="94">
        <f t="shared" si="0"/>
        <v>621</v>
      </c>
      <c r="M1" s="94">
        <f t="shared" si="0"/>
        <v>623</v>
      </c>
      <c r="N1" s="94">
        <f t="shared" si="0"/>
        <v>625</v>
      </c>
      <c r="O1" s="94">
        <f t="shared" si="0"/>
        <v>627</v>
      </c>
      <c r="P1" s="94">
        <f t="shared" si="0"/>
        <v>629</v>
      </c>
      <c r="Q1" s="94">
        <f t="shared" si="0"/>
        <v>631</v>
      </c>
      <c r="R1" s="94">
        <f t="shared" si="0"/>
        <v>633</v>
      </c>
      <c r="S1" s="94">
        <f t="shared" si="0"/>
        <v>635</v>
      </c>
      <c r="T1" s="94">
        <f t="shared" si="0"/>
        <v>637</v>
      </c>
      <c r="U1" s="94">
        <f t="shared" si="0"/>
        <v>639</v>
      </c>
      <c r="V1" s="94">
        <f t="shared" si="0"/>
        <v>641</v>
      </c>
      <c r="W1" s="94">
        <f t="shared" si="0"/>
        <v>643</v>
      </c>
      <c r="X1" s="94">
        <f t="shared" si="0"/>
        <v>645</v>
      </c>
      <c r="Y1" s="94">
        <f t="shared" si="0"/>
        <v>647</v>
      </c>
      <c r="Z1" s="94">
        <f t="shared" si="0"/>
        <v>649</v>
      </c>
      <c r="AA1" s="94">
        <f t="shared" si="0"/>
        <v>651</v>
      </c>
      <c r="AB1" s="94">
        <f t="shared" si="0"/>
        <v>653</v>
      </c>
      <c r="AC1" s="94">
        <f t="shared" si="0"/>
        <v>655</v>
      </c>
      <c r="AD1" s="94">
        <f t="shared" si="0"/>
        <v>657</v>
      </c>
      <c r="AE1" s="94">
        <f t="shared" si="0"/>
        <v>659</v>
      </c>
      <c r="AF1" s="94">
        <f t="shared" si="0"/>
        <v>661</v>
      </c>
      <c r="AG1" s="94">
        <f t="shared" si="0"/>
        <v>663</v>
      </c>
      <c r="AH1" s="94">
        <f t="shared" si="0"/>
        <v>665</v>
      </c>
      <c r="AI1" s="1">
        <v>7</v>
      </c>
      <c r="AJ1" s="1" t="s">
        <v>12</v>
      </c>
      <c r="AK1" s="1">
        <v>13</v>
      </c>
      <c r="AL1" s="1">
        <v>17</v>
      </c>
      <c r="AM1" s="1" t="s">
        <v>13</v>
      </c>
      <c r="AN1" s="1" t="s">
        <v>32</v>
      </c>
      <c r="AO1" s="1"/>
    </row>
    <row r="2" spans="1:41" ht="21" customHeight="1" thickBot="1" x14ac:dyDescent="0.3">
      <c r="A2" s="40" t="s">
        <v>21</v>
      </c>
      <c r="B2" s="41">
        <v>0.19791666666666671</v>
      </c>
      <c r="C2" s="92">
        <f>+B2+CADENCE!$A$3</f>
        <v>0.21875000000000006</v>
      </c>
      <c r="D2" s="92">
        <f>+C2+CADENCE!$A$3</f>
        <v>0.23958333333333337</v>
      </c>
      <c r="E2" s="92">
        <f>+D2+CADENCE!$A$3</f>
        <v>0.26041666666666669</v>
      </c>
      <c r="F2" s="92">
        <v>0.28125</v>
      </c>
      <c r="G2" s="86">
        <v>0.2986111111111111</v>
      </c>
      <c r="H2" s="92">
        <v>0.32291666666666669</v>
      </c>
      <c r="I2" s="92">
        <f>+H2+CADENCE!$A$3</f>
        <v>0.34375</v>
      </c>
      <c r="J2" s="92">
        <f>+I2+CADENCE!$A$3</f>
        <v>0.36458333333333331</v>
      </c>
      <c r="K2" s="92">
        <f>+J2+CADENCE!$A$3</f>
        <v>0.38541666666666663</v>
      </c>
      <c r="L2" s="92">
        <f>+K2+CADENCE!$A$3</f>
        <v>0.40624999999999994</v>
      </c>
      <c r="M2" s="92">
        <f>+L2+CADENCE!$A$3</f>
        <v>0.42708333333333326</v>
      </c>
      <c r="N2" s="92">
        <f>+M2+CADENCE!$A$3</f>
        <v>0.44791666666666657</v>
      </c>
      <c r="O2" s="92">
        <f>+N2+CADENCE!$A$3</f>
        <v>0.46874999999999989</v>
      </c>
      <c r="P2" s="92">
        <f>+O2+CADENCE!$A$3</f>
        <v>0.4895833333333332</v>
      </c>
      <c r="Q2" s="92">
        <f>+P2+CADENCE!$A$3</f>
        <v>0.51041666666666652</v>
      </c>
      <c r="R2" s="92">
        <f>+Q2+CADENCE!$A$3</f>
        <v>0.53124999999999989</v>
      </c>
      <c r="S2" s="92">
        <f>+R2+CADENCE!$A$3</f>
        <v>0.55208333333333326</v>
      </c>
      <c r="T2" s="92">
        <f>+S2+CADENCE!$A$3</f>
        <v>0.57291666666666663</v>
      </c>
      <c r="U2" s="92">
        <f>+T2+CADENCE!$A$3</f>
        <v>0.59375</v>
      </c>
      <c r="V2" s="92">
        <f>+U2+CADENCE!$A$3</f>
        <v>0.61458333333333337</v>
      </c>
      <c r="W2" s="92">
        <f>+V2+CADENCE!$A$3</f>
        <v>0.63541666666666674</v>
      </c>
      <c r="X2" s="92">
        <f>+W2+CADENCE!$A$3</f>
        <v>0.65625000000000011</v>
      </c>
      <c r="Y2" s="92">
        <f>+X2+CADENCE!$A$3</f>
        <v>0.67708333333333348</v>
      </c>
      <c r="Z2" s="92">
        <f>+Y2+CADENCE!$A$3</f>
        <v>0.69791666666666685</v>
      </c>
      <c r="AA2" s="92">
        <f>+Z2+CADENCE!$A$3</f>
        <v>0.71875000000000022</v>
      </c>
      <c r="AB2" s="92">
        <f>+AA2+CADENCE!$A$3</f>
        <v>0.73958333333333359</v>
      </c>
      <c r="AC2" s="92">
        <f>+AB2+CADENCE!$A$3</f>
        <v>0.76041666666666696</v>
      </c>
      <c r="AD2" s="92">
        <f>+AC2+CADENCE!$A$3</f>
        <v>0.78125000000000033</v>
      </c>
      <c r="AE2" s="92">
        <f>+AD2+CADENCE!$A$3</f>
        <v>0.8020833333333337</v>
      </c>
      <c r="AF2" s="92">
        <f>+AE2+CADENCE!$A$3</f>
        <v>0.82291666666666707</v>
      </c>
      <c r="AG2" s="92">
        <f>+AF2+CADENCE!$A$3</f>
        <v>0.84375000000000044</v>
      </c>
      <c r="AH2" s="92">
        <f>+AG2+CADENCE!$A$3</f>
        <v>0.86458333333333381</v>
      </c>
      <c r="AI2" s="92">
        <v>0.27430555555555558</v>
      </c>
      <c r="AJ2" s="92">
        <v>0.35069444444444442</v>
      </c>
      <c r="AK2" s="92">
        <v>0.54513888888888884</v>
      </c>
      <c r="AL2" s="92">
        <v>0.71527777777777779</v>
      </c>
      <c r="AM2" s="92">
        <v>0.69097222222222221</v>
      </c>
      <c r="AN2" s="92">
        <v>0.74652777777777779</v>
      </c>
      <c r="AO2" s="92"/>
    </row>
    <row r="3" spans="1:41" ht="40.5" customHeight="1" x14ac:dyDescent="0.3">
      <c r="A3" s="42" t="s">
        <v>22</v>
      </c>
      <c r="B3" s="95">
        <f>B2+'TTP Impair'!$C$2</f>
        <v>0.20069444444444448</v>
      </c>
      <c r="C3" s="96">
        <f>C2+'TTP Impair'!$C$2</f>
        <v>0.22152777777777782</v>
      </c>
      <c r="D3" s="96">
        <f>D2+'TTP Impair'!$C$2</f>
        <v>0.24236111111111114</v>
      </c>
      <c r="E3" s="96">
        <f>E2+'TTP Impair'!$C$2</f>
        <v>0.26319444444444445</v>
      </c>
      <c r="F3" s="96">
        <f>F2+'TTP Impair'!$C$2</f>
        <v>0.28402777777777777</v>
      </c>
      <c r="G3" s="96">
        <f>G2+'TTP Impair'!$C$2</f>
        <v>0.30138888888888887</v>
      </c>
      <c r="H3" s="96">
        <f>H2+'TTP Impair'!$C$2</f>
        <v>0.32569444444444445</v>
      </c>
      <c r="I3" s="96">
        <f>I2+'TTP Impair'!$C$2</f>
        <v>0.34652777777777777</v>
      </c>
      <c r="J3" s="96">
        <f>J2+'TTP Impair'!$C$2</f>
        <v>0.36736111111111108</v>
      </c>
      <c r="K3" s="96">
        <f>K2+'TTP Impair'!$C$2</f>
        <v>0.3881944444444444</v>
      </c>
      <c r="L3" s="96">
        <f>L2+'TTP Impair'!$C$2</f>
        <v>0.40902777777777771</v>
      </c>
      <c r="M3" s="96">
        <f>M2+'TTP Impair'!$C$2</f>
        <v>0.42986111111111103</v>
      </c>
      <c r="N3" s="96">
        <f>N2+'TTP Impair'!$C$2</f>
        <v>0.45069444444444434</v>
      </c>
      <c r="O3" s="96">
        <f>O2+'TTP Impair'!$C$2</f>
        <v>0.47152777777777766</v>
      </c>
      <c r="P3" s="96">
        <f>P2+'TTP Impair'!$C$2</f>
        <v>0.49236111111111097</v>
      </c>
      <c r="Q3" s="96">
        <f>Q2+'TTP Impair'!$C$2</f>
        <v>0.51319444444444429</v>
      </c>
      <c r="R3" s="96">
        <f>R2+'TTP Impair'!$C$2</f>
        <v>0.53402777777777766</v>
      </c>
      <c r="S3" s="96">
        <f>S2+'TTP Impair'!$C$2</f>
        <v>0.55486111111111103</v>
      </c>
      <c r="T3" s="96">
        <f>T2+'TTP Impair'!$C$2</f>
        <v>0.5756944444444444</v>
      </c>
      <c r="U3" s="96">
        <f>U2+'TTP Impair'!$C$2</f>
        <v>0.59652777777777777</v>
      </c>
      <c r="V3" s="96">
        <f>V2+'TTP Impair'!$C$2</f>
        <v>0.61736111111111114</v>
      </c>
      <c r="W3" s="96">
        <f>W2+'TTP Impair'!$C$2</f>
        <v>0.63819444444444451</v>
      </c>
      <c r="X3" s="96">
        <f>X2+'TTP Impair'!$C$2</f>
        <v>0.65902777777777788</v>
      </c>
      <c r="Y3" s="96">
        <f>Y2+'TTP Impair'!$C$2</f>
        <v>0.67986111111111125</v>
      </c>
      <c r="Z3" s="96">
        <f>Z2+'TTP Impair'!$C$2</f>
        <v>0.70069444444444462</v>
      </c>
      <c r="AA3" s="96">
        <f>AA2+'TTP Impair'!$C$2</f>
        <v>0.72152777777777799</v>
      </c>
      <c r="AB3" s="96">
        <f>AB2+'TTP Impair'!$C$2</f>
        <v>0.74236111111111136</v>
      </c>
      <c r="AC3" s="96">
        <f>AC2+'TTP Impair'!$C$2</f>
        <v>0.76319444444444473</v>
      </c>
      <c r="AD3" s="96">
        <f>AD2+'TTP Impair'!$C$2</f>
        <v>0.7840277777777781</v>
      </c>
      <c r="AE3" s="96">
        <f>AE2+'TTP Impair'!$C$2</f>
        <v>0.80486111111111147</v>
      </c>
      <c r="AF3" s="96">
        <f>AF2+'TTP Impair'!$C$2</f>
        <v>0.82569444444444484</v>
      </c>
      <c r="AG3" s="96">
        <f>AG2+'TTP Impair'!$C$2</f>
        <v>0.84652777777777821</v>
      </c>
      <c r="AH3" s="96">
        <f>AH2+'TTP Impair'!$C$2</f>
        <v>0.86736111111111158</v>
      </c>
      <c r="AI3" s="96">
        <f>AI2+'TTP Impair'!$D$2</f>
        <v>0.27708333333333335</v>
      </c>
      <c r="AJ3" s="96">
        <f>AJ2+'TTP Impair'!$D$2</f>
        <v>0.35347222222222219</v>
      </c>
      <c r="AK3" s="96">
        <f>AK2+'TTP Impair'!$D$2</f>
        <v>0.54791666666666661</v>
      </c>
      <c r="AL3" s="96">
        <f>AL2+'TTP Impair'!$D$2</f>
        <v>0.71805555555555556</v>
      </c>
      <c r="AM3" s="96">
        <f>AM2+'TTP Impair'!$D$2</f>
        <v>0.69374999999999998</v>
      </c>
      <c r="AN3" s="96">
        <f>AN2+'TTP Impair'!$D$2</f>
        <v>0.74930555555555556</v>
      </c>
      <c r="AO3" s="96"/>
    </row>
    <row r="4" spans="1:41" ht="40.5" customHeight="1" x14ac:dyDescent="0.3">
      <c r="A4" s="44" t="s">
        <v>22</v>
      </c>
      <c r="B4" s="97">
        <f>+B3+arrets!$A$3</f>
        <v>0.2010416666666667</v>
      </c>
      <c r="C4" s="98">
        <f>+C3+arrets!$A$3</f>
        <v>0.22187500000000004</v>
      </c>
      <c r="D4" s="98">
        <f>+D3+arrets!$A$3</f>
        <v>0.24270833333333336</v>
      </c>
      <c r="E4" s="98">
        <f>+E3+arrets!$A$3</f>
        <v>0.26354166666666667</v>
      </c>
      <c r="F4" s="98">
        <f>+F3+arrets!$A$3</f>
        <v>0.28437499999999999</v>
      </c>
      <c r="G4" s="98">
        <f>+G3+arrets!$A$3</f>
        <v>0.30173611111111109</v>
      </c>
      <c r="H4" s="98">
        <f>+H3+arrets!$A$3</f>
        <v>0.32604166666666667</v>
      </c>
      <c r="I4" s="98">
        <f>+I3+arrets!$A$3</f>
        <v>0.34687499999999999</v>
      </c>
      <c r="J4" s="98">
        <f>+J3+arrets!$A$3</f>
        <v>0.3677083333333333</v>
      </c>
      <c r="K4" s="98">
        <f>+K3+arrets!$A$3</f>
        <v>0.38854166666666662</v>
      </c>
      <c r="L4" s="98">
        <f>+L3+arrets!$A$3</f>
        <v>0.40937499999999993</v>
      </c>
      <c r="M4" s="98">
        <f>+M3+arrets!$A$3</f>
        <v>0.43020833333333325</v>
      </c>
      <c r="N4" s="98">
        <f>+N3+arrets!$A$3</f>
        <v>0.45104166666666656</v>
      </c>
      <c r="O4" s="98">
        <f>+O3+arrets!$A$3</f>
        <v>0.47187499999999988</v>
      </c>
      <c r="P4" s="98">
        <f>+P3+arrets!$A$3</f>
        <v>0.49270833333333319</v>
      </c>
      <c r="Q4" s="98">
        <f>+Q3+arrets!$A$3</f>
        <v>0.51354166666666656</v>
      </c>
      <c r="R4" s="98">
        <f>+R3+arrets!$A$3</f>
        <v>0.53437499999999993</v>
      </c>
      <c r="S4" s="98">
        <f>+S3+arrets!$A$3</f>
        <v>0.5552083333333333</v>
      </c>
      <c r="T4" s="98">
        <f>+T3+arrets!$A$3</f>
        <v>0.57604166666666667</v>
      </c>
      <c r="U4" s="98">
        <f>+U3+arrets!$A$3</f>
        <v>0.59687500000000004</v>
      </c>
      <c r="V4" s="98">
        <f>+V3+arrets!$A$3</f>
        <v>0.61770833333333341</v>
      </c>
      <c r="W4" s="98">
        <f>+W3+arrets!$A$3</f>
        <v>0.63854166666666679</v>
      </c>
      <c r="X4" s="98">
        <f>+X3+arrets!$A$3</f>
        <v>0.65937500000000016</v>
      </c>
      <c r="Y4" s="98">
        <f>+Y3+arrets!$A$3</f>
        <v>0.68020833333333353</v>
      </c>
      <c r="Z4" s="98">
        <f>+Z3+arrets!$A$3</f>
        <v>0.7010416666666669</v>
      </c>
      <c r="AA4" s="98">
        <f>+AA3+arrets!$A$3</f>
        <v>0.72187500000000027</v>
      </c>
      <c r="AB4" s="98">
        <f>+AB3+arrets!$A$3</f>
        <v>0.74270833333333364</v>
      </c>
      <c r="AC4" s="98">
        <f>+AC3+arrets!$A$3</f>
        <v>0.76354166666666701</v>
      </c>
      <c r="AD4" s="98">
        <f>+AD3+arrets!$A$3</f>
        <v>0.78437500000000038</v>
      </c>
      <c r="AE4" s="98">
        <f>+AE3+arrets!$A$3</f>
        <v>0.80520833333333375</v>
      </c>
      <c r="AF4" s="98">
        <f>+AF3+arrets!$A$3</f>
        <v>0.82604166666666712</v>
      </c>
      <c r="AG4" s="98">
        <f>+AG3+arrets!$A$3</f>
        <v>0.84687500000000049</v>
      </c>
      <c r="AH4" s="98">
        <f>+AH3+arrets!$A$3</f>
        <v>0.86770833333333386</v>
      </c>
      <c r="AI4" s="98">
        <f>+AI3+arrets!$A$2</f>
        <v>0.27708333333333335</v>
      </c>
      <c r="AJ4" s="98">
        <f>+AJ3+arrets!$A$2</f>
        <v>0.35347222222222219</v>
      </c>
      <c r="AK4" s="98">
        <f>+AK3+arrets!$A$2</f>
        <v>0.54791666666666661</v>
      </c>
      <c r="AL4" s="98">
        <f>+AL3+arrets!$A$2</f>
        <v>0.71805555555555556</v>
      </c>
      <c r="AM4" s="98">
        <f>+AM3+arrets!$A$2</f>
        <v>0.69374999999999998</v>
      </c>
      <c r="AN4" s="98">
        <f>+AN3+arrets!$A$2</f>
        <v>0.74930555555555556</v>
      </c>
      <c r="AO4" s="98"/>
    </row>
    <row r="5" spans="1:41" ht="20.25" customHeight="1" x14ac:dyDescent="0.3">
      <c r="A5" s="46" t="s">
        <v>23</v>
      </c>
      <c r="B5" s="97">
        <f>+B4+'TTP Impair'!$C$3</f>
        <v>0.20243055555555559</v>
      </c>
      <c r="C5" s="98">
        <f>+C4+'TTP Impair'!$C$3</f>
        <v>0.22326388888888893</v>
      </c>
      <c r="D5" s="98">
        <f>+D4+'TTP Impair'!$C$3</f>
        <v>0.24409722222222224</v>
      </c>
      <c r="E5" s="98">
        <f>+E4+'TTP Impair'!$C$3</f>
        <v>0.26493055555555556</v>
      </c>
      <c r="F5" s="98">
        <f>+F4+'TTP Impair'!$C$3</f>
        <v>0.28576388888888887</v>
      </c>
      <c r="G5" s="98">
        <f>+G4+'TTP Impair'!$C$3</f>
        <v>0.30312499999999998</v>
      </c>
      <c r="H5" s="98">
        <f>+H4+'TTP Impair'!$C$3</f>
        <v>0.32743055555555556</v>
      </c>
      <c r="I5" s="98">
        <f>+I4+'TTP Impair'!$C$3</f>
        <v>0.34826388888888887</v>
      </c>
      <c r="J5" s="98">
        <f>+J4+'TTP Impair'!$C$3</f>
        <v>0.36909722222222219</v>
      </c>
      <c r="K5" s="98">
        <f>+K4+'TTP Impair'!$C$3</f>
        <v>0.3899305555555555</v>
      </c>
      <c r="L5" s="98">
        <f>+L4+'TTP Impair'!$C$3</f>
        <v>0.41076388888888882</v>
      </c>
      <c r="M5" s="98">
        <f>+M4+'TTP Impair'!$C$3</f>
        <v>0.43159722222222213</v>
      </c>
      <c r="N5" s="98">
        <f>+N4+'TTP Impair'!$C$3</f>
        <v>0.45243055555555545</v>
      </c>
      <c r="O5" s="98">
        <f>+O4+'TTP Impair'!$C$3</f>
        <v>0.47326388888888876</v>
      </c>
      <c r="P5" s="98">
        <f>+P4+'TTP Impair'!$C$3</f>
        <v>0.49409722222222208</v>
      </c>
      <c r="Q5" s="98">
        <f>+Q4+'TTP Impair'!$C$3</f>
        <v>0.51493055555555545</v>
      </c>
      <c r="R5" s="98">
        <f>+R4+'TTP Impair'!$C$3</f>
        <v>0.53576388888888882</v>
      </c>
      <c r="S5" s="98">
        <f>+S4+'TTP Impair'!$C$3</f>
        <v>0.55659722222222219</v>
      </c>
      <c r="T5" s="98">
        <f>+T4+'TTP Impair'!$C$3</f>
        <v>0.57743055555555556</v>
      </c>
      <c r="U5" s="98">
        <f>+U4+'TTP Impair'!$C$3</f>
        <v>0.59826388888888893</v>
      </c>
      <c r="V5" s="98">
        <f>+V4+'TTP Impair'!$C$3</f>
        <v>0.6190972222222223</v>
      </c>
      <c r="W5" s="98">
        <f>+W4+'TTP Impair'!$C$3</f>
        <v>0.63993055555555567</v>
      </c>
      <c r="X5" s="98">
        <f>+X4+'TTP Impair'!$C$3</f>
        <v>0.66076388888888904</v>
      </c>
      <c r="Y5" s="98">
        <f>+Y4+'TTP Impair'!$C$3</f>
        <v>0.68159722222222241</v>
      </c>
      <c r="Z5" s="98">
        <f>+Z4+'TTP Impair'!$C$3</f>
        <v>0.70243055555555578</v>
      </c>
      <c r="AA5" s="98">
        <f>+AA4+'TTP Impair'!$C$3</f>
        <v>0.72326388888888915</v>
      </c>
      <c r="AB5" s="98">
        <f>+AB4+'TTP Impair'!$C$3</f>
        <v>0.74409722222222252</v>
      </c>
      <c r="AC5" s="98">
        <f>+AC4+'TTP Impair'!$C$3</f>
        <v>0.76493055555555589</v>
      </c>
      <c r="AD5" s="98">
        <f>+AD4+'TTP Impair'!$C$3</f>
        <v>0.78576388888888926</v>
      </c>
      <c r="AE5" s="98">
        <f>+AE4+'TTP Impair'!$C$3</f>
        <v>0.80659722222222263</v>
      </c>
      <c r="AF5" s="98">
        <f>+AF4+'TTP Impair'!$C$3</f>
        <v>0.827430555555556</v>
      </c>
      <c r="AG5" s="98">
        <f>+AG4+'TTP Impair'!$C$3</f>
        <v>0.84826388888888937</v>
      </c>
      <c r="AH5" s="98">
        <f>+AH4+'TTP Impair'!$C$3</f>
        <v>0.86909722222222274</v>
      </c>
      <c r="AI5" s="98">
        <f>+AI4+'TTP Impair'!$D3</f>
        <v>0.27847222222222223</v>
      </c>
      <c r="AJ5" s="98">
        <f>+AJ4+'TTP Impair'!$D3</f>
        <v>0.35486111111111107</v>
      </c>
      <c r="AK5" s="98">
        <f>+AK4+'TTP Impair'!$D3</f>
        <v>0.54930555555555549</v>
      </c>
      <c r="AL5" s="98">
        <f>+AL4+'TTP Impair'!$D3</f>
        <v>0.71944444444444444</v>
      </c>
      <c r="AM5" s="98">
        <f>+AM4+'TTP Impair'!$D3</f>
        <v>0.69513888888888886</v>
      </c>
      <c r="AN5" s="98">
        <f>+AN4+'TTP Impair'!$D3</f>
        <v>0.75069444444444444</v>
      </c>
      <c r="AO5" s="98"/>
    </row>
    <row r="6" spans="1:41" ht="20.25" customHeight="1" x14ac:dyDescent="0.3">
      <c r="A6" s="46" t="s">
        <v>23</v>
      </c>
      <c r="B6" s="97">
        <f>+B5+arrets!$A$4</f>
        <v>0.20312500000000003</v>
      </c>
      <c r="C6" s="98">
        <f>+C5+arrets!$A$4</f>
        <v>0.22395833333333337</v>
      </c>
      <c r="D6" s="98">
        <f>+D5+arrets!$A$4</f>
        <v>0.24479166666666669</v>
      </c>
      <c r="E6" s="98">
        <f>+E5+arrets!$A$4</f>
        <v>0.265625</v>
      </c>
      <c r="F6" s="98">
        <f>+F5+arrets!$A$4</f>
        <v>0.28645833333333331</v>
      </c>
      <c r="G6" s="98">
        <f>+G5+arrets!$A$4</f>
        <v>0.30381944444444442</v>
      </c>
      <c r="H6" s="98">
        <f>+H5+arrets!$A$4</f>
        <v>0.328125</v>
      </c>
      <c r="I6" s="98">
        <f>+I5+arrets!$A$4</f>
        <v>0.34895833333333331</v>
      </c>
      <c r="J6" s="98">
        <f>+J5+arrets!$A$4</f>
        <v>0.36979166666666663</v>
      </c>
      <c r="K6" s="98">
        <f>+K5+arrets!$A$4</f>
        <v>0.39062499999999994</v>
      </c>
      <c r="L6" s="98">
        <f>+L5+arrets!$A$4</f>
        <v>0.41145833333333326</v>
      </c>
      <c r="M6" s="98">
        <f>+M5+arrets!$A$4</f>
        <v>0.43229166666666657</v>
      </c>
      <c r="N6" s="98">
        <f>+N5+arrets!$A$4</f>
        <v>0.45312499999999989</v>
      </c>
      <c r="O6" s="98">
        <f>+O5+arrets!$A$4</f>
        <v>0.4739583333333332</v>
      </c>
      <c r="P6" s="98">
        <f>+P5+arrets!$A$4</f>
        <v>0.49479166666666652</v>
      </c>
      <c r="Q6" s="98">
        <f>+Q5+arrets!$A$4</f>
        <v>0.51562499999999989</v>
      </c>
      <c r="R6" s="98">
        <f>+R5+arrets!$A$4</f>
        <v>0.53645833333333326</v>
      </c>
      <c r="S6" s="98">
        <f>+S5+arrets!$A$4</f>
        <v>0.55729166666666663</v>
      </c>
      <c r="T6" s="98">
        <f>+T5+arrets!$A$4</f>
        <v>0.578125</v>
      </c>
      <c r="U6" s="98">
        <f>+U5+arrets!$A$4</f>
        <v>0.59895833333333337</v>
      </c>
      <c r="V6" s="98">
        <f>+V5+arrets!$A$4</f>
        <v>0.61979166666666674</v>
      </c>
      <c r="W6" s="98">
        <f>+W5+arrets!$A$4</f>
        <v>0.64062500000000011</v>
      </c>
      <c r="X6" s="98">
        <f>+X5+arrets!$A$4</f>
        <v>0.66145833333333348</v>
      </c>
      <c r="Y6" s="98">
        <f>+Y5+arrets!$A$4</f>
        <v>0.68229166666666685</v>
      </c>
      <c r="Z6" s="98">
        <f>+Z5+arrets!$A$4</f>
        <v>0.70312500000000022</v>
      </c>
      <c r="AA6" s="98">
        <f>+AA5+arrets!$A$4</f>
        <v>0.72395833333333359</v>
      </c>
      <c r="AB6" s="98">
        <f>+AB5+arrets!$A$3</f>
        <v>0.7444444444444448</v>
      </c>
      <c r="AC6" s="98">
        <f>+AC5+arrets!$A$4</f>
        <v>0.76562500000000033</v>
      </c>
      <c r="AD6" s="98">
        <f>+AD5+arrets!$A$4</f>
        <v>0.7864583333333337</v>
      </c>
      <c r="AE6" s="98">
        <f>+AE5+arrets!$A$4</f>
        <v>0.80729166666666707</v>
      </c>
      <c r="AF6" s="98">
        <f>+AF5+arrets!$A$4</f>
        <v>0.82812500000000044</v>
      </c>
      <c r="AG6" s="98">
        <f>+AG5+arrets!$A$4</f>
        <v>0.84895833333333381</v>
      </c>
      <c r="AH6" s="98">
        <f>+AH5+arrets!$A$4</f>
        <v>0.86979166666666718</v>
      </c>
      <c r="AI6" s="98">
        <f>+AI5+arrets!$A$2</f>
        <v>0.27847222222222223</v>
      </c>
      <c r="AJ6" s="98">
        <f>+AJ5+arrets!$A$2</f>
        <v>0.35486111111111107</v>
      </c>
      <c r="AK6" s="98">
        <f>+AK5+arrets!$A$2</f>
        <v>0.54930555555555549</v>
      </c>
      <c r="AL6" s="98">
        <f>+AL5+arrets!$A$2</f>
        <v>0.71944444444444444</v>
      </c>
      <c r="AM6" s="98">
        <f>+AM5+arrets!$A$2</f>
        <v>0.69513888888888886</v>
      </c>
      <c r="AN6" s="98">
        <f>+AN5+arrets!$A$2</f>
        <v>0.75069444444444444</v>
      </c>
      <c r="AO6" s="98"/>
    </row>
    <row r="7" spans="1:41" ht="20.25" customHeight="1" x14ac:dyDescent="0.3">
      <c r="A7" s="46" t="s">
        <v>24</v>
      </c>
      <c r="B7" s="97">
        <f>+B6+'TTP Impair'!$C$4</f>
        <v>0.20416666666666669</v>
      </c>
      <c r="C7" s="98">
        <f>+C6+'TTP Impair'!$C$4</f>
        <v>0.22500000000000003</v>
      </c>
      <c r="D7" s="98">
        <f>+D6+'TTP Impair'!$C$4</f>
        <v>0.24583333333333335</v>
      </c>
      <c r="E7" s="98">
        <f>+E6+'TTP Impair'!$C$4</f>
        <v>0.26666666666666666</v>
      </c>
      <c r="F7" s="98">
        <f>+F6+'TTP Impair'!$C$4</f>
        <v>0.28749999999999998</v>
      </c>
      <c r="G7" s="98">
        <f>+G6+'TTP Impair'!$C$4</f>
        <v>0.30486111111111108</v>
      </c>
      <c r="H7" s="98">
        <f>+H6+'TTP Impair'!$C$4</f>
        <v>0.32916666666666666</v>
      </c>
      <c r="I7" s="98">
        <f>+I6+'TTP Impair'!$C$4</f>
        <v>0.35</v>
      </c>
      <c r="J7" s="98">
        <f>+J6+'TTP Impair'!$C$4</f>
        <v>0.37083333333333329</v>
      </c>
      <c r="K7" s="98">
        <f>+K6+'TTP Impair'!$C$4</f>
        <v>0.39166666666666661</v>
      </c>
      <c r="L7" s="98">
        <f>+L6+'TTP Impair'!$C$4</f>
        <v>0.41249999999999992</v>
      </c>
      <c r="M7" s="98">
        <f>+M6+'TTP Impair'!$C$4</f>
        <v>0.43333333333333324</v>
      </c>
      <c r="N7" s="98">
        <f>+N6+'TTP Impair'!$C$4</f>
        <v>0.45416666666666655</v>
      </c>
      <c r="O7" s="98">
        <f>+O6+'TTP Impair'!$C$4</f>
        <v>0.47499999999999987</v>
      </c>
      <c r="P7" s="98">
        <f>+P6+'TTP Impair'!$C$4</f>
        <v>0.49583333333333318</v>
      </c>
      <c r="Q7" s="98">
        <f>+Q6+'TTP Impair'!$C$4</f>
        <v>0.51666666666666661</v>
      </c>
      <c r="R7" s="98">
        <f>+R6+'TTP Impair'!$C$4</f>
        <v>0.53749999999999998</v>
      </c>
      <c r="S7" s="98">
        <f>+S6+'TTP Impair'!$C$4</f>
        <v>0.55833333333333335</v>
      </c>
      <c r="T7" s="98">
        <f>+T6+'TTP Impair'!$C$4</f>
        <v>0.57916666666666672</v>
      </c>
      <c r="U7" s="98">
        <f>+U6+'TTP Impair'!$C$4</f>
        <v>0.60000000000000009</v>
      </c>
      <c r="V7" s="98">
        <f>+V6+'TTP Impair'!$C$4</f>
        <v>0.62083333333333346</v>
      </c>
      <c r="W7" s="98">
        <f>+W6+'TTP Impair'!$C$4</f>
        <v>0.64166666666666683</v>
      </c>
      <c r="X7" s="98">
        <f>+X6+'TTP Impair'!$C$4</f>
        <v>0.6625000000000002</v>
      </c>
      <c r="Y7" s="98">
        <f>+Y6+'TTP Impair'!$C$4</f>
        <v>0.68333333333333357</v>
      </c>
      <c r="Z7" s="98">
        <f>+Z6+'TTP Impair'!$C$4</f>
        <v>0.70416666666666694</v>
      </c>
      <c r="AA7" s="98">
        <f>+AA6+'TTP Impair'!$C$4</f>
        <v>0.72500000000000031</v>
      </c>
      <c r="AB7" s="98">
        <f>+AB6+'TTP Impair'!$C$4</f>
        <v>0.74548611111111152</v>
      </c>
      <c r="AC7" s="98">
        <f>+AC6+'TTP Impair'!$C$4</f>
        <v>0.76666666666666705</v>
      </c>
      <c r="AD7" s="98">
        <f>+AD6+'TTP Impair'!$C$4</f>
        <v>0.78750000000000042</v>
      </c>
      <c r="AE7" s="98">
        <f>+AE6+'TTP Impair'!$C$4</f>
        <v>0.80833333333333379</v>
      </c>
      <c r="AF7" s="98">
        <f>+AF6+'TTP Impair'!$C$4</f>
        <v>0.82916666666666716</v>
      </c>
      <c r="AG7" s="98">
        <f>+AG6+'TTP Impair'!$C$4</f>
        <v>0.85000000000000053</v>
      </c>
      <c r="AH7" s="98">
        <f>+AH6+'TTP Impair'!$C$4</f>
        <v>0.8708333333333339</v>
      </c>
      <c r="AI7" s="98">
        <f>+AI6+'TTP Impair'!$D$4</f>
        <v>0.27986111111111112</v>
      </c>
      <c r="AJ7" s="98">
        <f>+AJ6+'TTP Impair'!$D$4</f>
        <v>0.35624999999999996</v>
      </c>
      <c r="AK7" s="98">
        <f>+AK6+'TTP Impair'!$D$4</f>
        <v>0.55069444444444438</v>
      </c>
      <c r="AL7" s="98">
        <f>+AL6+'TTP Impair'!$D$4</f>
        <v>0.72083333333333333</v>
      </c>
      <c r="AM7" s="98">
        <f>+AM6+'TTP Impair'!$D$4</f>
        <v>0.69652777777777775</v>
      </c>
      <c r="AN7" s="98">
        <f>+AN6+'TTP Impair'!$D$4</f>
        <v>0.75208333333333333</v>
      </c>
      <c r="AO7" s="98"/>
    </row>
    <row r="8" spans="1:41" ht="20.25" customHeight="1" x14ac:dyDescent="0.3">
      <c r="A8" s="46" t="s">
        <v>24</v>
      </c>
      <c r="B8" s="97">
        <f>+B7+arrets!$A$3</f>
        <v>0.20451388888888891</v>
      </c>
      <c r="C8" s="98">
        <f>+C7+arrets!$A$3</f>
        <v>0.22534722222222225</v>
      </c>
      <c r="D8" s="98">
        <f>+D7+arrets!$A$3</f>
        <v>0.24618055555555557</v>
      </c>
      <c r="E8" s="98">
        <f>+E7+arrets!$A$3</f>
        <v>0.26701388888888888</v>
      </c>
      <c r="F8" s="98">
        <f>+F7+arrets!$A$3</f>
        <v>0.2878472222222222</v>
      </c>
      <c r="G8" s="98">
        <f>+G7+arrets!$A$3</f>
        <v>0.3052083333333333</v>
      </c>
      <c r="H8" s="98">
        <f>+H7+arrets!$A$3</f>
        <v>0.32951388888888888</v>
      </c>
      <c r="I8" s="98">
        <f>+I7+arrets!$A$3</f>
        <v>0.3503472222222222</v>
      </c>
      <c r="J8" s="98">
        <f>+J7+arrets!$A$3</f>
        <v>0.37118055555555551</v>
      </c>
      <c r="K8" s="98">
        <f>+K7+arrets!$A$3</f>
        <v>0.39201388888888883</v>
      </c>
      <c r="L8" s="98">
        <f>+L7+arrets!$A$3</f>
        <v>0.41284722222222214</v>
      </c>
      <c r="M8" s="98">
        <f>+M7+arrets!$A$3</f>
        <v>0.43368055555555546</v>
      </c>
      <c r="N8" s="98">
        <f>+N7+arrets!$A$3</f>
        <v>0.45451388888888877</v>
      </c>
      <c r="O8" s="98">
        <f>+O7+arrets!$A$3</f>
        <v>0.47534722222222209</v>
      </c>
      <c r="P8" s="98">
        <f>+P7+arrets!$A$3</f>
        <v>0.4961805555555554</v>
      </c>
      <c r="Q8" s="98">
        <f>+Q7+arrets!$A$3</f>
        <v>0.51701388888888888</v>
      </c>
      <c r="R8" s="98">
        <f>+R7+arrets!$A$3</f>
        <v>0.53784722222222225</v>
      </c>
      <c r="S8" s="98">
        <f>+S7+arrets!$A$3</f>
        <v>0.55868055555555562</v>
      </c>
      <c r="T8" s="98">
        <f>+T7+arrets!$A$3</f>
        <v>0.57951388888888899</v>
      </c>
      <c r="U8" s="98">
        <f>+U7+arrets!$A$3</f>
        <v>0.60034722222222237</v>
      </c>
      <c r="V8" s="98">
        <f>+V7+arrets!$A$3</f>
        <v>0.62118055555555574</v>
      </c>
      <c r="W8" s="98">
        <f>+W7+arrets!$A$3</f>
        <v>0.64201388888888911</v>
      </c>
      <c r="X8" s="98">
        <f>+X7+arrets!$A$3</f>
        <v>0.66284722222222248</v>
      </c>
      <c r="Y8" s="98">
        <f>+Y7+arrets!$A$3</f>
        <v>0.68368055555555585</v>
      </c>
      <c r="Z8" s="98">
        <f>+Z7+arrets!$A$3</f>
        <v>0.70451388888888922</v>
      </c>
      <c r="AA8" s="98">
        <f>+AA7+arrets!$A$3</f>
        <v>0.72534722222222259</v>
      </c>
      <c r="AB8" s="98">
        <f>+AB7+arrets!$A$3</f>
        <v>0.74583333333333379</v>
      </c>
      <c r="AC8" s="98">
        <f>+AC7+arrets!$A$3</f>
        <v>0.76701388888888933</v>
      </c>
      <c r="AD8" s="98">
        <f>+AD7+arrets!$A$3</f>
        <v>0.7878472222222227</v>
      </c>
      <c r="AE8" s="98">
        <f>+AE7+arrets!$A$3</f>
        <v>0.80868055555555607</v>
      </c>
      <c r="AF8" s="98">
        <f>+AF7+arrets!$A$3</f>
        <v>0.82951388888888944</v>
      </c>
      <c r="AG8" s="98">
        <f>+AG7+arrets!$A$3</f>
        <v>0.85034722222222281</v>
      </c>
      <c r="AH8" s="98">
        <f>+AH7+arrets!$A$3</f>
        <v>0.87118055555555618</v>
      </c>
      <c r="AI8" s="98">
        <f>+AI7+arrets!$A$2</f>
        <v>0.27986111111111112</v>
      </c>
      <c r="AJ8" s="98">
        <f>+AJ7+arrets!$A$2</f>
        <v>0.35624999999999996</v>
      </c>
      <c r="AK8" s="98">
        <f>+AK7+arrets!$A$2</f>
        <v>0.55069444444444438</v>
      </c>
      <c r="AL8" s="98">
        <f>+AL7+arrets!$A$2</f>
        <v>0.72083333333333333</v>
      </c>
      <c r="AM8" s="98">
        <f>+AM7+arrets!$A$2</f>
        <v>0.69652777777777775</v>
      </c>
      <c r="AN8" s="98">
        <f>+AN7+arrets!$A$2</f>
        <v>0.75208333333333333</v>
      </c>
      <c r="AO8" s="98"/>
    </row>
    <row r="9" spans="1:41" ht="20.25" customHeight="1" x14ac:dyDescent="0.3">
      <c r="A9" s="46" t="s">
        <v>25</v>
      </c>
      <c r="B9" s="97">
        <f>+B8+'TTP Impair'!$C$5</f>
        <v>0.20833333333333334</v>
      </c>
      <c r="C9" s="98">
        <f>+C8+'TTP Impair'!$C$5</f>
        <v>0.22916666666666669</v>
      </c>
      <c r="D9" s="98">
        <f>+D8+'TTP Impair'!$C$5</f>
        <v>0.25</v>
      </c>
      <c r="E9" s="98">
        <f>+E8+'TTP Impair'!$C$5</f>
        <v>0.27083333333333331</v>
      </c>
      <c r="F9" s="98">
        <f>+F8+'TTP Impair'!$C$5</f>
        <v>0.29166666666666663</v>
      </c>
      <c r="G9" s="98">
        <f>+G8+'TTP Impair'!$C$5</f>
        <v>0.30902777777777773</v>
      </c>
      <c r="H9" s="98">
        <f>+H8+'TTP Impair'!$C$5</f>
        <v>0.33333333333333331</v>
      </c>
      <c r="I9" s="98">
        <f>+I8+'TTP Impair'!$C$5</f>
        <v>0.35416666666666663</v>
      </c>
      <c r="J9" s="98">
        <f>+J8+'TTP Impair'!$C$5</f>
        <v>0.37499999999999994</v>
      </c>
      <c r="K9" s="98">
        <f>+K8+'TTP Impair'!$C$5</f>
        <v>0.39583333333333326</v>
      </c>
      <c r="L9" s="98">
        <f>+L8+'TTP Impair'!$C$5</f>
        <v>0.41666666666666657</v>
      </c>
      <c r="M9" s="98">
        <f>+M8+'TTP Impair'!$C$5</f>
        <v>0.43749999999999989</v>
      </c>
      <c r="N9" s="98">
        <f>+N8+'TTP Impair'!$C$5</f>
        <v>0.4583333333333332</v>
      </c>
      <c r="O9" s="98">
        <f>+O8+'TTP Impair'!$C$5</f>
        <v>0.47916666666666652</v>
      </c>
      <c r="P9" s="98">
        <f>+P8+'TTP Impair'!$C$5</f>
        <v>0.49999999999999983</v>
      </c>
      <c r="Q9" s="98">
        <f>+Q8+'TTP Impair'!$C$5</f>
        <v>0.52083333333333337</v>
      </c>
      <c r="R9" s="98">
        <f>+R8+'TTP Impair'!$C$5</f>
        <v>0.54166666666666674</v>
      </c>
      <c r="S9" s="98">
        <f>+S8+'TTP Impair'!$C$5</f>
        <v>0.56250000000000011</v>
      </c>
      <c r="T9" s="98">
        <f>+T8+'TTP Impair'!$C$5</f>
        <v>0.58333333333333348</v>
      </c>
      <c r="U9" s="98">
        <f>+U8+'TTP Impair'!$C$5</f>
        <v>0.60416666666666685</v>
      </c>
      <c r="V9" s="98">
        <f>+V8+'TTP Impair'!$C$5</f>
        <v>0.62500000000000022</v>
      </c>
      <c r="W9" s="98">
        <f>+W8+'TTP Impair'!$C$5</f>
        <v>0.64583333333333359</v>
      </c>
      <c r="X9" s="98">
        <f>+X8+'TTP Impair'!$C$5</f>
        <v>0.66666666666666696</v>
      </c>
      <c r="Y9" s="98">
        <f>+Y8+'TTP Impair'!$C$5</f>
        <v>0.68750000000000033</v>
      </c>
      <c r="Z9" s="98">
        <f>+Z8+'TTP Impair'!$C$5</f>
        <v>0.7083333333333337</v>
      </c>
      <c r="AA9" s="98">
        <f>+AA8+'TTP Impair'!$C$5</f>
        <v>0.72916666666666707</v>
      </c>
      <c r="AB9" s="98">
        <f>+AB8+'TTP Impair'!$C$5</f>
        <v>0.74965277777777828</v>
      </c>
      <c r="AC9" s="98">
        <f>+AC8+'TTP Impair'!$C$5</f>
        <v>0.77083333333333381</v>
      </c>
      <c r="AD9" s="98">
        <f>+AD8+'TTP Impair'!$C$5</f>
        <v>0.79166666666666718</v>
      </c>
      <c r="AE9" s="98">
        <f>+AE8+'TTP Impair'!$C$5</f>
        <v>0.81250000000000056</v>
      </c>
      <c r="AF9" s="98">
        <f>+AF8+'TTP Impair'!$C$5</f>
        <v>0.83333333333333393</v>
      </c>
      <c r="AG9" s="98">
        <f>+AG8+'TTP Impair'!$C$5</f>
        <v>0.8541666666666673</v>
      </c>
      <c r="AH9" s="98">
        <f>+AH8+'TTP Impair'!$C$5</f>
        <v>0.87500000000000067</v>
      </c>
      <c r="AI9" s="98">
        <f>+AI8+'TTP Impair'!$D$5</f>
        <v>0.28333333333333333</v>
      </c>
      <c r="AJ9" s="98">
        <f>+AJ8+'TTP Impair'!$D$5</f>
        <v>0.35972222222222217</v>
      </c>
      <c r="AK9" s="98">
        <f>+AK8+'TTP Impair'!$D$5</f>
        <v>0.55416666666666659</v>
      </c>
      <c r="AL9" s="98">
        <f>+AL8+'TTP Impair'!$D$5</f>
        <v>0.72430555555555554</v>
      </c>
      <c r="AM9" s="98">
        <f>+AM8+'TTP Impair'!$D$5</f>
        <v>0.7</v>
      </c>
      <c r="AN9" s="98">
        <f>+AN8+'TTP Impair'!$D$5</f>
        <v>0.75555555555555554</v>
      </c>
      <c r="AO9" s="98"/>
    </row>
    <row r="10" spans="1:41" ht="20.25" customHeight="1" x14ac:dyDescent="0.3">
      <c r="A10" s="46" t="s">
        <v>25</v>
      </c>
      <c r="B10" s="97">
        <f>+B9+arrets!$A$4</f>
        <v>0.20902777777777778</v>
      </c>
      <c r="C10" s="98">
        <f>+C9+arrets!$A$4</f>
        <v>0.22986111111111113</v>
      </c>
      <c r="D10" s="98">
        <f>+D9+arrets!$A$4</f>
        <v>0.25069444444444444</v>
      </c>
      <c r="E10" s="98">
        <f>+E9+arrets!$A$4</f>
        <v>0.27152777777777776</v>
      </c>
      <c r="F10" s="98">
        <f>+F9+arrets!$A$4</f>
        <v>0.29236111111111107</v>
      </c>
      <c r="G10" s="98">
        <f>+G9+arrets!$A$4</f>
        <v>0.30972222222222218</v>
      </c>
      <c r="H10" s="98">
        <f>+H9+arrets!$A$4</f>
        <v>0.33402777777777776</v>
      </c>
      <c r="I10" s="98">
        <f>+I9+arrets!$A$4</f>
        <v>0.35486111111111107</v>
      </c>
      <c r="J10" s="98">
        <f>+J9+arrets!$A$4</f>
        <v>0.37569444444444439</v>
      </c>
      <c r="K10" s="98">
        <f>+K9+arrets!$A$4</f>
        <v>0.3965277777777777</v>
      </c>
      <c r="L10" s="98">
        <f>+L9+arrets!$A$4</f>
        <v>0.41736111111111102</v>
      </c>
      <c r="M10" s="98">
        <f>+M9+arrets!$A$4</f>
        <v>0.43819444444444433</v>
      </c>
      <c r="N10" s="98">
        <f>+N9+arrets!$A$4</f>
        <v>0.45902777777777765</v>
      </c>
      <c r="O10" s="98">
        <f>+O9+arrets!$A$4</f>
        <v>0.47986111111111096</v>
      </c>
      <c r="P10" s="98">
        <f>+P9+arrets!$A$4</f>
        <v>0.50069444444444433</v>
      </c>
      <c r="Q10" s="98">
        <f>+Q9+arrets!$A$4</f>
        <v>0.52152777777777781</v>
      </c>
      <c r="R10" s="98">
        <f>+R9+arrets!$A$4</f>
        <v>0.54236111111111118</v>
      </c>
      <c r="S10" s="98">
        <f>+S9+arrets!$A$4</f>
        <v>0.56319444444444455</v>
      </c>
      <c r="T10" s="98">
        <f>+T9+arrets!$A$4</f>
        <v>0.58402777777777792</v>
      </c>
      <c r="U10" s="98">
        <f>+U9+arrets!$A$4</f>
        <v>0.60486111111111129</v>
      </c>
      <c r="V10" s="98">
        <f>+V9+arrets!$A$4</f>
        <v>0.62569444444444466</v>
      </c>
      <c r="W10" s="98">
        <f>+W9+arrets!$A$4</f>
        <v>0.64652777777777803</v>
      </c>
      <c r="X10" s="98">
        <f>+X9+arrets!$A$4</f>
        <v>0.6673611111111114</v>
      </c>
      <c r="Y10" s="98">
        <f>+Y9+arrets!$A$4</f>
        <v>0.68819444444444478</v>
      </c>
      <c r="Z10" s="98">
        <f>+Z9+arrets!$A$4</f>
        <v>0.70902777777777815</v>
      </c>
      <c r="AA10" s="98">
        <f>+AA9+arrets!$A$4</f>
        <v>0.72986111111111152</v>
      </c>
      <c r="AB10" s="98">
        <f>+AB9+arrets!$A$3</f>
        <v>0.75000000000000056</v>
      </c>
      <c r="AC10" s="98">
        <f>+AC9+arrets!$A$4</f>
        <v>0.77152777777777826</v>
      </c>
      <c r="AD10" s="98">
        <f>+AD9+arrets!$A$4</f>
        <v>0.79236111111111163</v>
      </c>
      <c r="AE10" s="98">
        <f>+AE9+arrets!$A$4</f>
        <v>0.813194444444445</v>
      </c>
      <c r="AF10" s="98">
        <f>+AF9+arrets!$A$4</f>
        <v>0.83402777777777837</v>
      </c>
      <c r="AG10" s="98">
        <f>+AG9+arrets!$A$4</f>
        <v>0.85486111111111174</v>
      </c>
      <c r="AH10" s="98">
        <f>+AH9+arrets!$A$4</f>
        <v>0.87569444444444511</v>
      </c>
      <c r="AI10" s="98">
        <f>+AI9+arrets!$A$2</f>
        <v>0.28333333333333333</v>
      </c>
      <c r="AJ10" s="98">
        <f>+AJ9+arrets!$A$2</f>
        <v>0.35972222222222217</v>
      </c>
      <c r="AK10" s="98">
        <f>+AK9+arrets!$A$2</f>
        <v>0.55416666666666659</v>
      </c>
      <c r="AL10" s="98">
        <f>+AL9+arrets!$A$2</f>
        <v>0.72430555555555554</v>
      </c>
      <c r="AM10" s="98">
        <f>+AM9+arrets!$A$2</f>
        <v>0.7</v>
      </c>
      <c r="AN10" s="98">
        <f>+AN9+arrets!$A$2</f>
        <v>0.75555555555555554</v>
      </c>
      <c r="AO10" s="98"/>
    </row>
    <row r="11" spans="1:41" ht="20.25" customHeight="1" x14ac:dyDescent="0.3">
      <c r="A11" s="46" t="s">
        <v>26</v>
      </c>
      <c r="B11" s="97">
        <f>+B10+'TTP Impair'!$C$6</f>
        <v>0.21180555555555555</v>
      </c>
      <c r="C11" s="98">
        <f>+C10+'TTP Impair'!$C$6</f>
        <v>0.2326388888888889</v>
      </c>
      <c r="D11" s="98">
        <f>+D10+'TTP Impair'!$C$6</f>
        <v>0.25347222222222221</v>
      </c>
      <c r="E11" s="98">
        <f>+E10+'TTP Impair'!$C$6</f>
        <v>0.27430555555555552</v>
      </c>
      <c r="F11" s="98">
        <f>+F10+'TTP Impair'!$C$6</f>
        <v>0.29513888888888884</v>
      </c>
      <c r="G11" s="98">
        <f>+G10+'TTP Impair'!$C$6</f>
        <v>0.31249999999999994</v>
      </c>
      <c r="H11" s="98">
        <f>+H10+'TTP Impair'!$C$6</f>
        <v>0.33680555555555552</v>
      </c>
      <c r="I11" s="98">
        <f>+I10+'TTP Impair'!$C$6</f>
        <v>0.35763888888888884</v>
      </c>
      <c r="J11" s="98">
        <f>+J10+'TTP Impair'!$C$6</f>
        <v>0.37847222222222215</v>
      </c>
      <c r="K11" s="98">
        <f>+K10+'TTP Impair'!$C$6</f>
        <v>0.39930555555555547</v>
      </c>
      <c r="L11" s="98">
        <f>+L10+'TTP Impair'!$C$6</f>
        <v>0.42013888888888878</v>
      </c>
      <c r="M11" s="98">
        <f>+M10+'TTP Impair'!$C$6</f>
        <v>0.4409722222222221</v>
      </c>
      <c r="N11" s="98">
        <f>+N10+'TTP Impair'!$C$6</f>
        <v>0.46180555555555541</v>
      </c>
      <c r="O11" s="98">
        <f>+O10+'TTP Impair'!$C$6</f>
        <v>0.48263888888888873</v>
      </c>
      <c r="P11" s="98">
        <f>+P10+'TTP Impair'!$C$6</f>
        <v>0.5034722222222221</v>
      </c>
      <c r="Q11" s="98">
        <f>+Q10+'TTP Impair'!$C$6</f>
        <v>0.52430555555555558</v>
      </c>
      <c r="R11" s="98">
        <f>+R10+'TTP Impair'!$C$6</f>
        <v>0.54513888888888895</v>
      </c>
      <c r="S11" s="98">
        <f>+S10+'TTP Impair'!$C$6</f>
        <v>0.56597222222222232</v>
      </c>
      <c r="T11" s="98">
        <f>+T10+'TTP Impair'!$C$6</f>
        <v>0.58680555555555569</v>
      </c>
      <c r="U11" s="98">
        <f>+U10+'TTP Impair'!$C$6</f>
        <v>0.60763888888888906</v>
      </c>
      <c r="V11" s="98">
        <f>+V10+'TTP Impair'!$C$6</f>
        <v>0.62847222222222243</v>
      </c>
      <c r="W11" s="98">
        <f>+W10+'TTP Impair'!$C$6</f>
        <v>0.6493055555555558</v>
      </c>
      <c r="X11" s="98">
        <f>+X10+'TTP Impair'!$C$6</f>
        <v>0.67013888888888917</v>
      </c>
      <c r="Y11" s="98">
        <f>+Y10+'TTP Impair'!$C$6</f>
        <v>0.69097222222222254</v>
      </c>
      <c r="Z11" s="98">
        <f>+Z10+'TTP Impair'!$C$6</f>
        <v>0.71180555555555591</v>
      </c>
      <c r="AA11" s="98">
        <f>+AA10+'TTP Impair'!$C$6</f>
        <v>0.73263888888888928</v>
      </c>
      <c r="AB11" s="107">
        <f>+AB10+'TTP Impair'!$C$6</f>
        <v>0.75277777777777832</v>
      </c>
      <c r="AC11" s="98">
        <f>+AC10+'TTP Impair'!$C$6</f>
        <v>0.77430555555555602</v>
      </c>
      <c r="AD11" s="98">
        <f>+AD10+'TTP Impair'!$C$6</f>
        <v>0.79513888888888939</v>
      </c>
      <c r="AE11" s="98">
        <f>+AE10+'TTP Impair'!$C$6</f>
        <v>0.81597222222222276</v>
      </c>
      <c r="AF11" s="98">
        <f>+AF10+'TTP Impair'!$C$6</f>
        <v>0.83680555555555614</v>
      </c>
      <c r="AG11" s="98">
        <f>+AG10+'TTP Impair'!$C$6</f>
        <v>0.85763888888888951</v>
      </c>
      <c r="AH11" s="98">
        <f>+AH10+'TTP Impair'!$C$6</f>
        <v>0.87847222222222288</v>
      </c>
      <c r="AI11" s="98">
        <f>+AI10+'TTP Impair'!$D$6</f>
        <v>0.28611111111111109</v>
      </c>
      <c r="AJ11" s="98">
        <f>+AJ10+'TTP Impair'!$D$6</f>
        <v>0.36249999999999993</v>
      </c>
      <c r="AK11" s="98">
        <f>+AK10+'TTP Impair'!$D$6</f>
        <v>0.55694444444444435</v>
      </c>
      <c r="AL11" s="98">
        <f>+AL10+'TTP Impair'!$D$6</f>
        <v>0.7270833333333333</v>
      </c>
      <c r="AM11" s="98">
        <f>+AM10+'TTP Impair'!$D$6</f>
        <v>0.70277777777777772</v>
      </c>
      <c r="AN11" s="98">
        <f>+AN10+'TTP Impair'!$D$6</f>
        <v>0.7583333333333333</v>
      </c>
      <c r="AO11" s="98"/>
    </row>
    <row r="12" spans="1:41" ht="20.25" customHeight="1" x14ac:dyDescent="0.3">
      <c r="A12" s="46" t="s">
        <v>26</v>
      </c>
      <c r="B12" s="97">
        <f>+B11+arrets!$A$3</f>
        <v>0.21215277777777777</v>
      </c>
      <c r="C12" s="98">
        <f>+C11+arrets!$A$3</f>
        <v>0.23298611111111112</v>
      </c>
      <c r="D12" s="98">
        <f>+D11+arrets!$A$3</f>
        <v>0.25381944444444443</v>
      </c>
      <c r="E12" s="98">
        <f>+E11+arrets!$A$3</f>
        <v>0.27465277777777775</v>
      </c>
      <c r="F12" s="98">
        <f>+F11+arrets!$A$3</f>
        <v>0.29548611111111106</v>
      </c>
      <c r="G12" s="98">
        <f>+G11+arrets!$A$3</f>
        <v>0.31284722222222217</v>
      </c>
      <c r="H12" s="98">
        <f>+H11+arrets!$A$3</f>
        <v>0.33715277777777775</v>
      </c>
      <c r="I12" s="98">
        <f>+I11+arrets!$A$3</f>
        <v>0.35798611111111106</v>
      </c>
      <c r="J12" s="98">
        <f>+J11+arrets!$A$3</f>
        <v>0.37881944444444438</v>
      </c>
      <c r="K12" s="98">
        <f>+K11+arrets!$A$3</f>
        <v>0.39965277777777769</v>
      </c>
      <c r="L12" s="98">
        <f>+L11+arrets!$A$3</f>
        <v>0.42048611111111101</v>
      </c>
      <c r="M12" s="98">
        <f>+M11+arrets!$A$3</f>
        <v>0.44131944444444432</v>
      </c>
      <c r="N12" s="98">
        <f>+N11+arrets!$A$3</f>
        <v>0.46215277777777763</v>
      </c>
      <c r="O12" s="98">
        <f>+O11+arrets!$A$3</f>
        <v>0.48298611111111095</v>
      </c>
      <c r="P12" s="98">
        <f>+P11+arrets!$A$3</f>
        <v>0.50381944444444438</v>
      </c>
      <c r="Q12" s="98">
        <f>+Q11+arrets!$A$3</f>
        <v>0.52465277777777786</v>
      </c>
      <c r="R12" s="98">
        <f>+R11+arrets!$A$3</f>
        <v>0.54548611111111123</v>
      </c>
      <c r="S12" s="98">
        <f>+S11+arrets!$A$3</f>
        <v>0.5663194444444446</v>
      </c>
      <c r="T12" s="98">
        <f>+T11+arrets!$A$3</f>
        <v>0.58715277777777797</v>
      </c>
      <c r="U12" s="98">
        <f>+U11+arrets!$A$3</f>
        <v>0.60798611111111134</v>
      </c>
      <c r="V12" s="98">
        <f>+V11+arrets!$A$3</f>
        <v>0.62881944444444471</v>
      </c>
      <c r="W12" s="98">
        <f>+W11+arrets!$A$3</f>
        <v>0.64965277777777808</v>
      </c>
      <c r="X12" s="98">
        <f>+X11+arrets!$A$3</f>
        <v>0.67048611111111145</v>
      </c>
      <c r="Y12" s="98">
        <f>+Y11+arrets!$A$3</f>
        <v>0.69131944444444482</v>
      </c>
      <c r="Z12" s="98">
        <f>+Z11+arrets!$A$3</f>
        <v>0.71215277777777819</v>
      </c>
      <c r="AA12" s="98">
        <f>+AA11+arrets!$A$3</f>
        <v>0.73298611111111156</v>
      </c>
      <c r="AB12" s="98">
        <f>+AB11+arrets!$A$3</f>
        <v>0.7531250000000006</v>
      </c>
      <c r="AC12" s="98">
        <f>+AC11+arrets!$A$3</f>
        <v>0.7746527777777783</v>
      </c>
      <c r="AD12" s="98">
        <f>+AD11+arrets!$A$3</f>
        <v>0.79548611111111167</v>
      </c>
      <c r="AE12" s="98">
        <f>+AE11+arrets!$A$3</f>
        <v>0.81631944444444504</v>
      </c>
      <c r="AF12" s="98">
        <f>+AF11+arrets!$A$3</f>
        <v>0.83715277777777841</v>
      </c>
      <c r="AG12" s="98">
        <f>+AG11+arrets!$A$3</f>
        <v>0.85798611111111178</v>
      </c>
      <c r="AH12" s="98">
        <f>+AH11+arrets!$A$3</f>
        <v>0.87881944444444515</v>
      </c>
      <c r="AI12" s="98">
        <f>+AI11+arrets!$A$2</f>
        <v>0.28611111111111109</v>
      </c>
      <c r="AJ12" s="98">
        <f>+AJ11+arrets!$A$2</f>
        <v>0.36249999999999993</v>
      </c>
      <c r="AK12" s="98">
        <f>+AK11+arrets!$A$2</f>
        <v>0.55694444444444435</v>
      </c>
      <c r="AL12" s="98">
        <f>+AL11+arrets!$A$2</f>
        <v>0.7270833333333333</v>
      </c>
      <c r="AM12" s="98">
        <f>+AM11+arrets!$A$2</f>
        <v>0.70277777777777772</v>
      </c>
      <c r="AN12" s="98">
        <f>+AN11+arrets!$A$2</f>
        <v>0.7583333333333333</v>
      </c>
      <c r="AO12" s="98"/>
    </row>
    <row r="13" spans="1:41" ht="20.25" customHeight="1" x14ac:dyDescent="0.3">
      <c r="A13" s="68" t="s">
        <v>33</v>
      </c>
      <c r="B13" s="97" t="e">
        <f>+B11+'TTP Impair'!#REF!</f>
        <v>#REF!</v>
      </c>
      <c r="C13" s="98" t="e">
        <f>+C11+'TTP Impair'!#REF!</f>
        <v>#REF!</v>
      </c>
      <c r="D13" s="98" t="e">
        <f>+D11+'TTP Impair'!#REF!</f>
        <v>#REF!</v>
      </c>
      <c r="E13" s="98" t="e">
        <f>+E11+'TTP Impair'!#REF!</f>
        <v>#REF!</v>
      </c>
      <c r="F13" s="98" t="e">
        <f>+F11+'TTP Impair'!#REF!</f>
        <v>#REF!</v>
      </c>
      <c r="G13" s="98" t="e">
        <f>+G11+'TTP Impair'!#REF!</f>
        <v>#REF!</v>
      </c>
      <c r="H13" s="98" t="e">
        <f>+H11+'TTP Impair'!#REF!</f>
        <v>#REF!</v>
      </c>
      <c r="I13" s="98" t="e">
        <f>+I11+'TTP Impair'!#REF!</f>
        <v>#REF!</v>
      </c>
      <c r="J13" s="98" t="e">
        <f>+J11+'TTP Impair'!#REF!</f>
        <v>#REF!</v>
      </c>
      <c r="K13" s="98" t="e">
        <f>+K11+'TTP Impair'!#REF!</f>
        <v>#REF!</v>
      </c>
      <c r="L13" s="98" t="e">
        <f>+L11+'TTP Impair'!#REF!</f>
        <v>#REF!</v>
      </c>
      <c r="M13" s="98" t="e">
        <f>+M11+'TTP Impair'!#REF!</f>
        <v>#REF!</v>
      </c>
      <c r="N13" s="98" t="e">
        <f>+N11+'TTP Impair'!#REF!</f>
        <v>#REF!</v>
      </c>
      <c r="O13" s="98" t="e">
        <f>+O11+'TTP Impair'!#REF!</f>
        <v>#REF!</v>
      </c>
      <c r="P13" s="98" t="e">
        <f>+P11+'TTP Impair'!#REF!</f>
        <v>#REF!</v>
      </c>
      <c r="Q13" s="98" t="e">
        <f>+Q11+'TTP Impair'!#REF!</f>
        <v>#REF!</v>
      </c>
      <c r="R13" s="98" t="e">
        <f>+R11+'TTP Impair'!#REF!</f>
        <v>#REF!</v>
      </c>
      <c r="S13" s="98" t="e">
        <f>+S11+'TTP Impair'!#REF!</f>
        <v>#REF!</v>
      </c>
      <c r="T13" s="98" t="e">
        <f>+T11+'TTP Impair'!#REF!</f>
        <v>#REF!</v>
      </c>
      <c r="U13" s="98" t="e">
        <f>+U11+'TTP Impair'!#REF!</f>
        <v>#REF!</v>
      </c>
      <c r="V13" s="98" t="e">
        <f>+V11+'TTP Impair'!#REF!</f>
        <v>#REF!</v>
      </c>
      <c r="W13" s="98" t="e">
        <f>+W11+'TTP Impair'!#REF!</f>
        <v>#REF!</v>
      </c>
      <c r="X13" s="98" t="e">
        <f>+X11+'TTP Impair'!#REF!</f>
        <v>#REF!</v>
      </c>
      <c r="Y13" s="98" t="e">
        <f>+Y11+'TTP Impair'!#REF!</f>
        <v>#REF!</v>
      </c>
      <c r="Z13" s="98" t="e">
        <f>+Z11+'TTP Impair'!#REF!</f>
        <v>#REF!</v>
      </c>
      <c r="AA13" s="98" t="e">
        <f>+AA11+'TTP Impair'!#REF!</f>
        <v>#REF!</v>
      </c>
      <c r="AB13" s="106" t="e">
        <f>+AB11+'TTP Impair'!#REF!- TIME(0,0,30)</f>
        <v>#REF!</v>
      </c>
      <c r="AC13" s="98" t="e">
        <f>+AC11+'TTP Impair'!#REF!</f>
        <v>#REF!</v>
      </c>
      <c r="AD13" s="98" t="e">
        <f>+AD11+'TTP Impair'!#REF!</f>
        <v>#REF!</v>
      </c>
      <c r="AE13" s="98" t="e">
        <f>+AE11+'TTP Impair'!#REF!</f>
        <v>#REF!</v>
      </c>
      <c r="AF13" s="98" t="e">
        <f>+AF11+'TTP Impair'!#REF!</f>
        <v>#REF!</v>
      </c>
      <c r="AG13" s="98" t="e">
        <f>+AG11+'TTP Impair'!#REF!</f>
        <v>#REF!</v>
      </c>
      <c r="AH13" s="98" t="e">
        <f>+AH11+'TTP Impair'!#REF!</f>
        <v>#REF!</v>
      </c>
      <c r="AI13" s="98" t="e">
        <f>+AI11+'TTP Impair'!#REF!</f>
        <v>#REF!</v>
      </c>
      <c r="AJ13" s="98" t="e">
        <f>+AJ11+'TTP Impair'!#REF!</f>
        <v>#REF!</v>
      </c>
      <c r="AK13" s="98" t="e">
        <f>+AK11+'TTP Impair'!#REF!</f>
        <v>#REF!</v>
      </c>
      <c r="AL13" s="98" t="e">
        <f>+AL11+'TTP Impair'!#REF!</f>
        <v>#REF!</v>
      </c>
      <c r="AM13" s="98" t="e">
        <f>+AM11+'TTP Impair'!#REF!</f>
        <v>#REF!</v>
      </c>
      <c r="AN13" s="98" t="e">
        <f>+AN11+'TTP Impair'!#REF!</f>
        <v>#REF!</v>
      </c>
      <c r="AO13" s="98"/>
    </row>
    <row r="14" spans="1:41" ht="20.25" customHeight="1" x14ac:dyDescent="0.3">
      <c r="A14" s="46" t="s">
        <v>27</v>
      </c>
      <c r="B14" s="97" t="e">
        <f>+B13+'TTP Impair'!$C$7</f>
        <v>#REF!</v>
      </c>
      <c r="C14" s="98" t="e">
        <f>+C13+'TTP Impair'!$C$7</f>
        <v>#REF!</v>
      </c>
      <c r="D14" s="98" t="e">
        <f>+D13+'TTP Impair'!$C$7</f>
        <v>#REF!</v>
      </c>
      <c r="E14" s="98" t="e">
        <f>+E13+'TTP Impair'!$C$7</f>
        <v>#REF!</v>
      </c>
      <c r="F14" s="98" t="e">
        <f>+F13+'TTP Impair'!$C$7</f>
        <v>#REF!</v>
      </c>
      <c r="G14" s="98" t="e">
        <f>+G13+'TTP Impair'!$C$7</f>
        <v>#REF!</v>
      </c>
      <c r="H14" s="98" t="e">
        <f>+H13+'TTP Impair'!$C$7</f>
        <v>#REF!</v>
      </c>
      <c r="I14" s="98" t="e">
        <f>+I13+'TTP Impair'!$C$7</f>
        <v>#REF!</v>
      </c>
      <c r="J14" s="98" t="e">
        <f>+J13+'TTP Impair'!$C$7</f>
        <v>#REF!</v>
      </c>
      <c r="K14" s="98" t="e">
        <f>+K13+'TTP Impair'!$C$7</f>
        <v>#REF!</v>
      </c>
      <c r="L14" s="98" t="e">
        <f>+L13+'TTP Impair'!$C$7</f>
        <v>#REF!</v>
      </c>
      <c r="M14" s="98" t="e">
        <f>+M13+'TTP Impair'!$C$7</f>
        <v>#REF!</v>
      </c>
      <c r="N14" s="98" t="e">
        <f>+N13+'TTP Impair'!$C$7</f>
        <v>#REF!</v>
      </c>
      <c r="O14" s="98" t="e">
        <f>+O13+'TTP Impair'!$C$7</f>
        <v>#REF!</v>
      </c>
      <c r="P14" s="98" t="e">
        <f>+P13+'TTP Impair'!$C$7</f>
        <v>#REF!</v>
      </c>
      <c r="Q14" s="98" t="e">
        <f>+Q13+'TTP Impair'!$C$7</f>
        <v>#REF!</v>
      </c>
      <c r="R14" s="98" t="e">
        <f>+R13+'TTP Impair'!$C$7</f>
        <v>#REF!</v>
      </c>
      <c r="S14" s="98" t="e">
        <f>+S13+'TTP Impair'!$C$7</f>
        <v>#REF!</v>
      </c>
      <c r="T14" s="98" t="e">
        <f>+T13+'TTP Impair'!$C$7</f>
        <v>#REF!</v>
      </c>
      <c r="U14" s="98" t="e">
        <f>+U13+'TTP Impair'!$C$7</f>
        <v>#REF!</v>
      </c>
      <c r="V14" s="98" t="e">
        <f>+V13+'TTP Impair'!$C$7</f>
        <v>#REF!</v>
      </c>
      <c r="W14" s="98" t="e">
        <f>+W13+'TTP Impair'!$C$7</f>
        <v>#REF!</v>
      </c>
      <c r="X14" s="98" t="e">
        <f>+X13+'TTP Impair'!$C$7</f>
        <v>#REF!</v>
      </c>
      <c r="Y14" s="98" t="e">
        <f>+Y13+'TTP Impair'!$C$7</f>
        <v>#REF!</v>
      </c>
      <c r="Z14" s="98" t="e">
        <f>+Z13+'TTP Impair'!$C$7</f>
        <v>#REF!</v>
      </c>
      <c r="AA14" s="98" t="e">
        <f>+AA13+'TTP Impair'!$C$7</f>
        <v>#REF!</v>
      </c>
      <c r="AB14" s="106" t="e">
        <f>+AB13+'TTP Impair'!$C$7- TIME(0,0,30)</f>
        <v>#REF!</v>
      </c>
      <c r="AC14" s="98" t="e">
        <f>+AC13+'TTP Impair'!$C$7</f>
        <v>#REF!</v>
      </c>
      <c r="AD14" s="98" t="e">
        <f>+AD13+'TTP Impair'!$C$7</f>
        <v>#REF!</v>
      </c>
      <c r="AE14" s="98" t="e">
        <f>+AE13+'TTP Impair'!$C$7</f>
        <v>#REF!</v>
      </c>
      <c r="AF14" s="98" t="e">
        <f>+AF13+'TTP Impair'!$C$7</f>
        <v>#REF!</v>
      </c>
      <c r="AG14" s="98" t="e">
        <f>+AG13+'TTP Impair'!$C$7</f>
        <v>#REF!</v>
      </c>
      <c r="AH14" s="98" t="e">
        <f>+AH13+'TTP Impair'!$C$7</f>
        <v>#REF!</v>
      </c>
      <c r="AI14" s="98" t="e">
        <f>+AI13+'TTP Impair'!$D$7</f>
        <v>#REF!</v>
      </c>
      <c r="AJ14" s="98" t="e">
        <f>+AJ13+'TTP Impair'!$D$7</f>
        <v>#REF!</v>
      </c>
      <c r="AK14" s="98" t="e">
        <f>+AK13+'TTP Impair'!$D$7</f>
        <v>#REF!</v>
      </c>
      <c r="AL14" s="98" t="e">
        <f>+AL13+'TTP Impair'!$D$7</f>
        <v>#REF!</v>
      </c>
      <c r="AM14" s="98" t="e">
        <f>+AM13+'TTP Impair'!$D$7</f>
        <v>#REF!</v>
      </c>
      <c r="AN14" s="98" t="e">
        <f>+AN13+'TTP Impair'!$D$7</f>
        <v>#REF!</v>
      </c>
      <c r="AO14" s="98"/>
    </row>
    <row r="15" spans="1:41" ht="20.25" customHeight="1" x14ac:dyDescent="0.3">
      <c r="A15" s="46" t="s">
        <v>27</v>
      </c>
      <c r="B15" s="45" t="e">
        <f>+B14+arrets!$A$4</f>
        <v>#REF!</v>
      </c>
      <c r="C15" s="93" t="e">
        <f>+C14+arrets!$A$4</f>
        <v>#REF!</v>
      </c>
      <c r="D15" s="93" t="e">
        <f>+D14+arrets!$A$4</f>
        <v>#REF!</v>
      </c>
      <c r="E15" s="93" t="e">
        <f>+E14+arrets!$A$4</f>
        <v>#REF!</v>
      </c>
      <c r="F15" s="93" t="e">
        <f>+F14+arrets!$A$4</f>
        <v>#REF!</v>
      </c>
      <c r="G15" s="93" t="e">
        <f>+G14+arrets!$A$4</f>
        <v>#REF!</v>
      </c>
      <c r="H15" s="93" t="e">
        <f>+H14+arrets!$A$4</f>
        <v>#REF!</v>
      </c>
      <c r="I15" s="93" t="e">
        <f>+I14+arrets!$A$4</f>
        <v>#REF!</v>
      </c>
      <c r="J15" s="93" t="e">
        <f>+J14+arrets!$A$4</f>
        <v>#REF!</v>
      </c>
      <c r="K15" s="93" t="e">
        <f>+K14+arrets!$A$4</f>
        <v>#REF!</v>
      </c>
      <c r="L15" s="93" t="e">
        <f>+L14+arrets!$A$4</f>
        <v>#REF!</v>
      </c>
      <c r="M15" s="93" t="e">
        <f>+M14+arrets!$A$4</f>
        <v>#REF!</v>
      </c>
      <c r="N15" s="93" t="e">
        <f>+N14+arrets!$A$4</f>
        <v>#REF!</v>
      </c>
      <c r="O15" s="93" t="e">
        <f>+O14+arrets!$A$4</f>
        <v>#REF!</v>
      </c>
      <c r="P15" s="93" t="e">
        <f>+P14+arrets!$A$4</f>
        <v>#REF!</v>
      </c>
      <c r="Q15" s="93" t="e">
        <f>+Q14+arrets!$A$4</f>
        <v>#REF!</v>
      </c>
      <c r="R15" s="93" t="e">
        <f>+R14+arrets!$A$4</f>
        <v>#REF!</v>
      </c>
      <c r="S15" s="93" t="e">
        <f>+S14+arrets!$A$4</f>
        <v>#REF!</v>
      </c>
      <c r="T15" s="93" t="e">
        <f>+T14+arrets!$A$4</f>
        <v>#REF!</v>
      </c>
      <c r="U15" s="93" t="e">
        <f>+U14+arrets!$A$4</f>
        <v>#REF!</v>
      </c>
      <c r="V15" s="93" t="e">
        <f>+V14+arrets!$A$4</f>
        <v>#REF!</v>
      </c>
      <c r="W15" s="93" t="e">
        <f>+W14+arrets!$A$4</f>
        <v>#REF!</v>
      </c>
      <c r="X15" s="93" t="e">
        <f>+X14+arrets!$A$4</f>
        <v>#REF!</v>
      </c>
      <c r="Y15" s="93" t="e">
        <f>+Y14+arrets!$A$4</f>
        <v>#REF!</v>
      </c>
      <c r="Z15" s="93" t="e">
        <f>+Z14+arrets!$A$4</f>
        <v>#REF!</v>
      </c>
      <c r="AA15" s="93" t="e">
        <f>+AA14+arrets!$A$4</f>
        <v>#REF!</v>
      </c>
      <c r="AB15" s="93" t="e">
        <f>+AB14+arrets!$A$4</f>
        <v>#REF!</v>
      </c>
      <c r="AC15" s="93" t="e">
        <f>+AC14+arrets!$A$4</f>
        <v>#REF!</v>
      </c>
      <c r="AD15" s="93" t="e">
        <f>+AD14+arrets!$A$4</f>
        <v>#REF!</v>
      </c>
      <c r="AE15" s="93" t="e">
        <f>+AE14+arrets!$A$4</f>
        <v>#REF!</v>
      </c>
      <c r="AF15" s="93" t="e">
        <f>+AF14+arrets!$A$4</f>
        <v>#REF!</v>
      </c>
      <c r="AG15" s="93" t="e">
        <f>+AG14+arrets!$A$4</f>
        <v>#REF!</v>
      </c>
      <c r="AH15" s="93" t="e">
        <f>+AH14+arrets!$A$4</f>
        <v>#REF!</v>
      </c>
      <c r="AI15" s="93" t="e">
        <f>+AI14+arrets!$A$4</f>
        <v>#REF!</v>
      </c>
      <c r="AJ15" s="93" t="e">
        <f>+AJ14+arrets!$A$4</f>
        <v>#REF!</v>
      </c>
      <c r="AK15" s="93" t="e">
        <f>+AK14+arrets!$A$4</f>
        <v>#REF!</v>
      </c>
      <c r="AL15" s="93" t="e">
        <f>+AL14+arrets!$A$4</f>
        <v>#REF!</v>
      </c>
      <c r="AM15" s="93" t="e">
        <f>+AM14+arrets!$A$4</f>
        <v>#REF!</v>
      </c>
      <c r="AN15" s="93" t="e">
        <f>+AN14+arrets!$A$8</f>
        <v>#REF!</v>
      </c>
      <c r="AO15" s="93"/>
    </row>
    <row r="16" spans="1:41" ht="20.25" customHeight="1" x14ac:dyDescent="0.3">
      <c r="A16" s="46" t="s">
        <v>28</v>
      </c>
      <c r="B16" s="97" t="e">
        <f>+B15+'TTP Impair'!$C$8</f>
        <v>#REF!</v>
      </c>
      <c r="C16" s="98" t="e">
        <f>+C15+'TTP Impair'!$C$8</f>
        <v>#REF!</v>
      </c>
      <c r="D16" s="98" t="e">
        <f>+D15+'TTP Impair'!$C$8</f>
        <v>#REF!</v>
      </c>
      <c r="E16" s="98" t="e">
        <f>+E15+'TTP Impair'!$C$8</f>
        <v>#REF!</v>
      </c>
      <c r="F16" s="98" t="e">
        <f>+F15+'TTP Impair'!$C$8</f>
        <v>#REF!</v>
      </c>
      <c r="G16" s="98" t="e">
        <f>+G15+'TTP Impair'!$C$8</f>
        <v>#REF!</v>
      </c>
      <c r="H16" s="98" t="e">
        <f>+H15+'TTP Impair'!$C$8</f>
        <v>#REF!</v>
      </c>
      <c r="I16" s="98" t="e">
        <f>+I15+'TTP Impair'!$C$8</f>
        <v>#REF!</v>
      </c>
      <c r="J16" s="98" t="e">
        <f>+J15+'TTP Impair'!$C$8</f>
        <v>#REF!</v>
      </c>
      <c r="K16" s="98" t="e">
        <f>+K15+'TTP Impair'!$C$8</f>
        <v>#REF!</v>
      </c>
      <c r="L16" s="98" t="e">
        <f>+L15+'TTP Impair'!$C$8</f>
        <v>#REF!</v>
      </c>
      <c r="M16" s="98" t="e">
        <f>+M15+'TTP Impair'!$C$8</f>
        <v>#REF!</v>
      </c>
      <c r="N16" s="98" t="e">
        <f>+N15+'TTP Impair'!$C$8</f>
        <v>#REF!</v>
      </c>
      <c r="O16" s="98" t="e">
        <f>+O15+'TTP Impair'!$C$8</f>
        <v>#REF!</v>
      </c>
      <c r="P16" s="98" t="e">
        <f>+P15+'TTP Impair'!$C$8</f>
        <v>#REF!</v>
      </c>
      <c r="Q16" s="98" t="e">
        <f>+Q15+'TTP Impair'!$C$8</f>
        <v>#REF!</v>
      </c>
      <c r="R16" s="98" t="e">
        <f>+R15+'TTP Impair'!$C$8</f>
        <v>#REF!</v>
      </c>
      <c r="S16" s="98" t="e">
        <f>+S15+'TTP Impair'!$C$8</f>
        <v>#REF!</v>
      </c>
      <c r="T16" s="98" t="e">
        <f>+T15+'TTP Impair'!$C$8</f>
        <v>#REF!</v>
      </c>
      <c r="U16" s="98" t="e">
        <f>+U15+'TTP Impair'!$C$8</f>
        <v>#REF!</v>
      </c>
      <c r="V16" s="98" t="e">
        <f>+V15+'TTP Impair'!$C$8</f>
        <v>#REF!</v>
      </c>
      <c r="W16" s="98" t="e">
        <f>+W15+'TTP Impair'!$C$8</f>
        <v>#REF!</v>
      </c>
      <c r="X16" s="98" t="e">
        <f>+X15+'TTP Impair'!$C$8</f>
        <v>#REF!</v>
      </c>
      <c r="Y16" s="98" t="e">
        <f>+Y15+'TTP Impair'!$C$8</f>
        <v>#REF!</v>
      </c>
      <c r="Z16" s="98" t="e">
        <f>+Z15+'TTP Impair'!$C$8</f>
        <v>#REF!</v>
      </c>
      <c r="AA16" s="98" t="e">
        <f>+AA15+'TTP Impair'!$C$8</f>
        <v>#REF!</v>
      </c>
      <c r="AB16" s="98" t="e">
        <f>+AB15+'TTP Impair'!$C$8</f>
        <v>#REF!</v>
      </c>
      <c r="AC16" s="98" t="e">
        <f>+AC15+'TTP Impair'!$C$8</f>
        <v>#REF!</v>
      </c>
      <c r="AD16" s="98" t="e">
        <f>+AD15+'TTP Impair'!$C$8</f>
        <v>#REF!</v>
      </c>
      <c r="AE16" s="98" t="e">
        <f>+AE15+'TTP Impair'!$C$8</f>
        <v>#REF!</v>
      </c>
      <c r="AF16" s="98" t="e">
        <f>+AF15+'TTP Impair'!$C$8</f>
        <v>#REF!</v>
      </c>
      <c r="AG16" s="98" t="e">
        <f>+AG15+'TTP Impair'!$C$8</f>
        <v>#REF!</v>
      </c>
      <c r="AH16" s="98" t="e">
        <f>+AH15+'TTP Impair'!$C$8</f>
        <v>#REF!</v>
      </c>
      <c r="AI16" s="98" t="e">
        <f>+AI15+'TTP Impair'!$D$8</f>
        <v>#REF!</v>
      </c>
      <c r="AJ16" s="98" t="e">
        <f>+AJ15+'TTP Impair'!$D$8</f>
        <v>#REF!</v>
      </c>
      <c r="AK16" s="98" t="e">
        <f>+AK15+'TTP Impair'!$D$8</f>
        <v>#REF!</v>
      </c>
      <c r="AL16" s="98" t="e">
        <f>+AL15+'TTP Impair'!$D$8</f>
        <v>#REF!</v>
      </c>
      <c r="AM16" s="98" t="e">
        <f>+AM15+'TTP Impair'!$D$8</f>
        <v>#REF!</v>
      </c>
      <c r="AN16" s="98" t="e">
        <f>+AN15+'TTP Impair'!$D$8</f>
        <v>#REF!</v>
      </c>
      <c r="AO16" s="98"/>
    </row>
    <row r="17" spans="1:41" ht="20.25" customHeight="1" x14ac:dyDescent="0.3">
      <c r="A17" s="46" t="s">
        <v>28</v>
      </c>
      <c r="B17" s="97" t="e">
        <f>+B16+arrets!$A$4</f>
        <v>#REF!</v>
      </c>
      <c r="C17" s="98" t="e">
        <f>+C16+arrets!$A$4</f>
        <v>#REF!</v>
      </c>
      <c r="D17" s="98" t="e">
        <f>+D16+arrets!$A$4</f>
        <v>#REF!</v>
      </c>
      <c r="E17" s="98" t="e">
        <f>+E16+arrets!$A$4</f>
        <v>#REF!</v>
      </c>
      <c r="F17" s="98" t="e">
        <f>+F16+arrets!$A$4</f>
        <v>#REF!</v>
      </c>
      <c r="G17" s="98" t="e">
        <f>+G16+arrets!$A$4</f>
        <v>#REF!</v>
      </c>
      <c r="H17" s="98" t="e">
        <f>+H16+arrets!$A$4</f>
        <v>#REF!</v>
      </c>
      <c r="I17" s="98" t="e">
        <f>+I16+arrets!$A$4</f>
        <v>#REF!</v>
      </c>
      <c r="J17" s="98" t="e">
        <f>+J16+arrets!$A$4</f>
        <v>#REF!</v>
      </c>
      <c r="K17" s="98" t="e">
        <f>+K16+arrets!$A$4</f>
        <v>#REF!</v>
      </c>
      <c r="L17" s="98" t="e">
        <f>+L16+arrets!$A$4</f>
        <v>#REF!</v>
      </c>
      <c r="M17" s="98" t="e">
        <f>+M16+arrets!$A$4</f>
        <v>#REF!</v>
      </c>
      <c r="N17" s="98" t="e">
        <f>+N16+arrets!$A$4</f>
        <v>#REF!</v>
      </c>
      <c r="O17" s="98" t="e">
        <f>+O16+arrets!$A$4</f>
        <v>#REF!</v>
      </c>
      <c r="P17" s="98" t="e">
        <f>+P16+arrets!$A$4</f>
        <v>#REF!</v>
      </c>
      <c r="Q17" s="98" t="e">
        <f>+Q16+arrets!$A$4</f>
        <v>#REF!</v>
      </c>
      <c r="R17" s="98" t="e">
        <f>+R16+arrets!$A$4</f>
        <v>#REF!</v>
      </c>
      <c r="S17" s="98" t="e">
        <f>+S16+arrets!$A$4</f>
        <v>#REF!</v>
      </c>
      <c r="T17" s="98" t="e">
        <f>+T16+arrets!$A$4</f>
        <v>#REF!</v>
      </c>
      <c r="U17" s="98" t="e">
        <f>+U16+arrets!$A$4</f>
        <v>#REF!</v>
      </c>
      <c r="V17" s="98" t="e">
        <f>+V16+arrets!$A$4</f>
        <v>#REF!</v>
      </c>
      <c r="W17" s="98" t="e">
        <f>+W16+arrets!$A$4</f>
        <v>#REF!</v>
      </c>
      <c r="X17" s="98" t="e">
        <f>+X16+arrets!$A$4</f>
        <v>#REF!</v>
      </c>
      <c r="Y17" s="98" t="e">
        <f>+Y16+arrets!$A$4</f>
        <v>#REF!</v>
      </c>
      <c r="Z17" s="98" t="e">
        <f>+Z16+arrets!$A$4</f>
        <v>#REF!</v>
      </c>
      <c r="AA17" s="98" t="e">
        <f>+AA16+arrets!$A$4</f>
        <v>#REF!</v>
      </c>
      <c r="AB17" s="98" t="e">
        <f>+AB16+arrets!$A$4</f>
        <v>#REF!</v>
      </c>
      <c r="AC17" s="98" t="e">
        <f>+AC16+arrets!$A$4</f>
        <v>#REF!</v>
      </c>
      <c r="AD17" s="98" t="e">
        <f>+AD16+arrets!$A$4</f>
        <v>#REF!</v>
      </c>
      <c r="AE17" s="98" t="e">
        <f>+AE16+arrets!$A$4</f>
        <v>#REF!</v>
      </c>
      <c r="AF17" s="98" t="e">
        <f>+AF16+arrets!$A$4</f>
        <v>#REF!</v>
      </c>
      <c r="AG17" s="98" t="e">
        <f>+AG16+arrets!$A$4</f>
        <v>#REF!</v>
      </c>
      <c r="AH17" s="98" t="e">
        <f>+AH16+arrets!$A$4</f>
        <v>#REF!</v>
      </c>
      <c r="AI17" s="98" t="e">
        <f>+AI16+arrets!$A$2</f>
        <v>#REF!</v>
      </c>
      <c r="AJ17" s="98" t="e">
        <f>+AJ16+arrets!$A$2</f>
        <v>#REF!</v>
      </c>
      <c r="AK17" s="98" t="e">
        <f>+AK16+arrets!$A$2</f>
        <v>#REF!</v>
      </c>
      <c r="AL17" s="98" t="e">
        <f>+AL16+arrets!$A$2</f>
        <v>#REF!</v>
      </c>
      <c r="AM17" s="98" t="e">
        <f>+AM16+arrets!$A$2</f>
        <v>#REF!</v>
      </c>
      <c r="AN17" s="98" t="e">
        <f>+AN16+arrets!$A$2</f>
        <v>#REF!</v>
      </c>
      <c r="AO17" s="98"/>
    </row>
    <row r="18" spans="1:41" ht="20.25" customHeight="1" x14ac:dyDescent="0.3">
      <c r="A18" s="46" t="s">
        <v>29</v>
      </c>
      <c r="B18" s="97" t="e">
        <f>+B17+'TTP Impair'!$C$9</f>
        <v>#REF!</v>
      </c>
      <c r="C18" s="98" t="e">
        <f>+C17+'TTP Impair'!$C$9</f>
        <v>#REF!</v>
      </c>
      <c r="D18" s="98" t="e">
        <f>+D17+'TTP Impair'!$C$9</f>
        <v>#REF!</v>
      </c>
      <c r="E18" s="98" t="e">
        <f>+E17+'TTP Impair'!$C$9</f>
        <v>#REF!</v>
      </c>
      <c r="F18" s="98" t="e">
        <f>+F17+'TTP Impair'!$C$9</f>
        <v>#REF!</v>
      </c>
      <c r="G18" s="98" t="e">
        <f>+G17+'TTP Impair'!$C$9</f>
        <v>#REF!</v>
      </c>
      <c r="H18" s="98" t="e">
        <f>+H17+'TTP Impair'!$C$9</f>
        <v>#REF!</v>
      </c>
      <c r="I18" s="98" t="e">
        <f>+I17+'TTP Impair'!$C$9</f>
        <v>#REF!</v>
      </c>
      <c r="J18" s="98" t="e">
        <f>+J17+'TTP Impair'!$C$9</f>
        <v>#REF!</v>
      </c>
      <c r="K18" s="98" t="e">
        <f>+K17+'TTP Impair'!$C$9</f>
        <v>#REF!</v>
      </c>
      <c r="L18" s="98" t="e">
        <f>+L17+'TTP Impair'!$C$9</f>
        <v>#REF!</v>
      </c>
      <c r="M18" s="98" t="e">
        <f>+M17+'TTP Impair'!$C$9</f>
        <v>#REF!</v>
      </c>
      <c r="N18" s="98" t="e">
        <f>+N17+'TTP Impair'!$C$9</f>
        <v>#REF!</v>
      </c>
      <c r="O18" s="98" t="e">
        <f>+O17+'TTP Impair'!$C$9</f>
        <v>#REF!</v>
      </c>
      <c r="P18" s="98" t="e">
        <f>+P17+'TTP Impair'!$C$9</f>
        <v>#REF!</v>
      </c>
      <c r="Q18" s="98" t="e">
        <f>+Q17+'TTP Impair'!$C$9</f>
        <v>#REF!</v>
      </c>
      <c r="R18" s="98" t="e">
        <f>+R17+'TTP Impair'!$C$9</f>
        <v>#REF!</v>
      </c>
      <c r="S18" s="98" t="e">
        <f>+S17+'TTP Impair'!$C$9</f>
        <v>#REF!</v>
      </c>
      <c r="T18" s="98" t="e">
        <f>+T17+'TTP Impair'!$C$9</f>
        <v>#REF!</v>
      </c>
      <c r="U18" s="98" t="e">
        <f>+U17+'TTP Impair'!$C$9</f>
        <v>#REF!</v>
      </c>
      <c r="V18" s="98" t="e">
        <f>+V17+'TTP Impair'!$C$9</f>
        <v>#REF!</v>
      </c>
      <c r="W18" s="98" t="e">
        <f>+W17+'TTP Impair'!$C$9</f>
        <v>#REF!</v>
      </c>
      <c r="X18" s="98" t="e">
        <f>+X17+'TTP Impair'!$C$9</f>
        <v>#REF!</v>
      </c>
      <c r="Y18" s="98" t="e">
        <f>+Y17+'TTP Impair'!$C$9</f>
        <v>#REF!</v>
      </c>
      <c r="Z18" s="98" t="e">
        <f>+Z17+'TTP Impair'!$C$9</f>
        <v>#REF!</v>
      </c>
      <c r="AA18" s="98" t="e">
        <f>+AA17+'TTP Impair'!$C$9</f>
        <v>#REF!</v>
      </c>
      <c r="AB18" s="98" t="e">
        <f>+AB17+'TTP Impair'!$C$9</f>
        <v>#REF!</v>
      </c>
      <c r="AC18" s="98" t="e">
        <f>+AC17+'TTP Impair'!$C$9</f>
        <v>#REF!</v>
      </c>
      <c r="AD18" s="98" t="e">
        <f>+AD17+'TTP Impair'!$C$9</f>
        <v>#REF!</v>
      </c>
      <c r="AE18" s="98" t="e">
        <f>+AE17+'TTP Impair'!$C$9</f>
        <v>#REF!</v>
      </c>
      <c r="AF18" s="98" t="e">
        <f>+AF17+'TTP Impair'!$C$9</f>
        <v>#REF!</v>
      </c>
      <c r="AG18" s="98" t="e">
        <f>+AG17+'TTP Impair'!$C$9</f>
        <v>#REF!</v>
      </c>
      <c r="AH18" s="98" t="e">
        <f>+AH17+'TTP Impair'!$C$9</f>
        <v>#REF!</v>
      </c>
      <c r="AI18" s="98" t="e">
        <f>+AI17+'TTP Impair'!$D$9</f>
        <v>#REF!</v>
      </c>
      <c r="AJ18" s="98" t="e">
        <f>+AJ17+'TTP Impair'!$D$9</f>
        <v>#REF!</v>
      </c>
      <c r="AK18" s="98" t="e">
        <f>+AK17+'TTP Impair'!$D$9</f>
        <v>#REF!</v>
      </c>
      <c r="AL18" s="98" t="e">
        <f>+AL17+'TTP Impair'!$D$9</f>
        <v>#REF!</v>
      </c>
      <c r="AM18" s="98" t="e">
        <f>+AM17+'TTP Impair'!$D$9</f>
        <v>#REF!</v>
      </c>
      <c r="AN18" s="98" t="e">
        <f>+AN17+'TTP Impair'!$D$9</f>
        <v>#REF!</v>
      </c>
      <c r="AO18" s="98"/>
    </row>
    <row r="19" spans="1:41" ht="20.25" customHeight="1" x14ac:dyDescent="0.3">
      <c r="A19" s="46" t="s">
        <v>29</v>
      </c>
      <c r="B19" s="97" t="e">
        <f>+B18+arrets!$A$3</f>
        <v>#REF!</v>
      </c>
      <c r="C19" s="97" t="e">
        <f>+C18+arrets!$A$3</f>
        <v>#REF!</v>
      </c>
      <c r="D19" s="97" t="e">
        <f>+D18+arrets!$A$3</f>
        <v>#REF!</v>
      </c>
      <c r="E19" s="97" t="e">
        <f>+E18+arrets!$A$3</f>
        <v>#REF!</v>
      </c>
      <c r="F19" s="97" t="e">
        <f>+F18+arrets!$A$3</f>
        <v>#REF!</v>
      </c>
      <c r="G19" s="97" t="e">
        <f>+G18+arrets!$A$3</f>
        <v>#REF!</v>
      </c>
      <c r="H19" s="97" t="e">
        <f>+H18+arrets!$A$3</f>
        <v>#REF!</v>
      </c>
      <c r="I19" s="97" t="e">
        <f>+I18+arrets!$A$3</f>
        <v>#REF!</v>
      </c>
      <c r="J19" s="97" t="e">
        <f>+J18+arrets!$A$3</f>
        <v>#REF!</v>
      </c>
      <c r="K19" s="97" t="e">
        <f>+K18+arrets!$A$3</f>
        <v>#REF!</v>
      </c>
      <c r="L19" s="97" t="e">
        <f>+L18+arrets!$A$3</f>
        <v>#REF!</v>
      </c>
      <c r="M19" s="97" t="e">
        <f>+M18+arrets!$A$3</f>
        <v>#REF!</v>
      </c>
      <c r="N19" s="97" t="e">
        <f>+N18+arrets!$A$3</f>
        <v>#REF!</v>
      </c>
      <c r="O19" s="97" t="e">
        <f>+O18+arrets!$A$3</f>
        <v>#REF!</v>
      </c>
      <c r="P19" s="97" t="e">
        <f>+P18+arrets!$A$3</f>
        <v>#REF!</v>
      </c>
      <c r="Q19" s="97" t="e">
        <f>+Q18+arrets!$A$3</f>
        <v>#REF!</v>
      </c>
      <c r="R19" s="97" t="e">
        <f>+R18+arrets!$A$3</f>
        <v>#REF!</v>
      </c>
      <c r="S19" s="97" t="e">
        <f>+S18+arrets!$A$3</f>
        <v>#REF!</v>
      </c>
      <c r="T19" s="97" t="e">
        <f>+T18+arrets!$A$3</f>
        <v>#REF!</v>
      </c>
      <c r="U19" s="97" t="e">
        <f>+U18+arrets!$A$3</f>
        <v>#REF!</v>
      </c>
      <c r="V19" s="97" t="e">
        <f>+V18+arrets!$A$3</f>
        <v>#REF!</v>
      </c>
      <c r="W19" s="97" t="e">
        <f>+W18+arrets!$A$3</f>
        <v>#REF!</v>
      </c>
      <c r="X19" s="97" t="e">
        <f>+X18+arrets!$A$3</f>
        <v>#REF!</v>
      </c>
      <c r="Y19" s="97" t="e">
        <f>+Y18+arrets!$A$3</f>
        <v>#REF!</v>
      </c>
      <c r="Z19" s="97" t="e">
        <f>+Z18+arrets!$A$3</f>
        <v>#REF!</v>
      </c>
      <c r="AA19" s="97" t="e">
        <f>+AA18+arrets!$A$3</f>
        <v>#REF!</v>
      </c>
      <c r="AB19" s="97" t="e">
        <f>+AB18+arrets!$A$3</f>
        <v>#REF!</v>
      </c>
      <c r="AC19" s="97" t="e">
        <f>+AC18+arrets!$A$3</f>
        <v>#REF!</v>
      </c>
      <c r="AD19" s="97" t="e">
        <f>+AD18+arrets!$A$3</f>
        <v>#REF!</v>
      </c>
      <c r="AE19" s="97" t="e">
        <f>+AE18+arrets!$A$3</f>
        <v>#REF!</v>
      </c>
      <c r="AF19" s="97" t="e">
        <f>+AF18+arrets!$A$3</f>
        <v>#REF!</v>
      </c>
      <c r="AG19" s="97" t="e">
        <f>+AG18+arrets!$A$3</f>
        <v>#REF!</v>
      </c>
      <c r="AH19" s="97" t="e">
        <f>+AH18+arrets!$A$3</f>
        <v>#REF!</v>
      </c>
      <c r="AI19" s="98" t="e">
        <f>+AI18+arrets!$A$2</f>
        <v>#REF!</v>
      </c>
      <c r="AJ19" s="98" t="e">
        <f>+AJ18+arrets!$A$2</f>
        <v>#REF!</v>
      </c>
      <c r="AK19" s="98" t="e">
        <f>+AK18+arrets!$A$2</f>
        <v>#REF!</v>
      </c>
      <c r="AL19" s="98" t="e">
        <f>+AL18+arrets!$A$2</f>
        <v>#REF!</v>
      </c>
      <c r="AM19" s="98" t="e">
        <f>+AM18+arrets!$A$2</f>
        <v>#REF!</v>
      </c>
      <c r="AN19" s="98" t="e">
        <f>+AN18+arrets!$A$2</f>
        <v>#REF!</v>
      </c>
      <c r="AO19" s="98"/>
    </row>
    <row r="20" spans="1:41" ht="21" customHeight="1" thickBot="1" x14ac:dyDescent="0.35">
      <c r="A20" s="69" t="s">
        <v>30</v>
      </c>
      <c r="B20" s="99" t="e">
        <f>+B19+'TTP Impair'!$C$10</f>
        <v>#REF!</v>
      </c>
      <c r="C20" s="99" t="e">
        <f>+C19+'TTP Impair'!$C$10</f>
        <v>#REF!</v>
      </c>
      <c r="D20" s="99" t="e">
        <f>+D19+'TTP Impair'!$C$10</f>
        <v>#REF!</v>
      </c>
      <c r="E20" s="99" t="e">
        <f>+E19+'TTP Impair'!$C$10</f>
        <v>#REF!</v>
      </c>
      <c r="F20" s="99" t="e">
        <f>+F19+'TTP Impair'!$C$10</f>
        <v>#REF!</v>
      </c>
      <c r="G20" s="99" t="e">
        <f>+G19+'TTP Impair'!$C$10</f>
        <v>#REF!</v>
      </c>
      <c r="H20" s="99" t="e">
        <f>+H19+'TTP Impair'!$C$10</f>
        <v>#REF!</v>
      </c>
      <c r="I20" s="99" t="e">
        <f>+I19+'TTP Impair'!$C$10</f>
        <v>#REF!</v>
      </c>
      <c r="J20" s="99" t="e">
        <f>+J19+'TTP Impair'!$C$10</f>
        <v>#REF!</v>
      </c>
      <c r="K20" s="99" t="e">
        <f>+K19+'TTP Impair'!$C$10</f>
        <v>#REF!</v>
      </c>
      <c r="L20" s="99" t="e">
        <f>+L19+'TTP Impair'!$C$10</f>
        <v>#REF!</v>
      </c>
      <c r="M20" s="99" t="e">
        <f>+M19+'TTP Impair'!$C$10</f>
        <v>#REF!</v>
      </c>
      <c r="N20" s="99" t="e">
        <f>+N19+'TTP Impair'!$C$10</f>
        <v>#REF!</v>
      </c>
      <c r="O20" s="99" t="e">
        <f>+O19+'TTP Impair'!$C$10</f>
        <v>#REF!</v>
      </c>
      <c r="P20" s="99" t="e">
        <f>+P19+'TTP Impair'!$C$10</f>
        <v>#REF!</v>
      </c>
      <c r="Q20" s="99" t="e">
        <f>+Q19+'TTP Impair'!$C$10</f>
        <v>#REF!</v>
      </c>
      <c r="R20" s="99" t="e">
        <f>+R19+'TTP Impair'!$C$10</f>
        <v>#REF!</v>
      </c>
      <c r="S20" s="99" t="e">
        <f>+S19+'TTP Impair'!$C$10</f>
        <v>#REF!</v>
      </c>
      <c r="T20" s="99" t="e">
        <f>+T19+'TTP Impair'!$C$10</f>
        <v>#REF!</v>
      </c>
      <c r="U20" s="99" t="e">
        <f>+U19+'TTP Impair'!$C$10</f>
        <v>#REF!</v>
      </c>
      <c r="V20" s="99" t="e">
        <f>+V19+'TTP Impair'!$C$10</f>
        <v>#REF!</v>
      </c>
      <c r="W20" s="99" t="e">
        <f>+W19+'TTP Impair'!$C$10</f>
        <v>#REF!</v>
      </c>
      <c r="X20" s="99" t="e">
        <f>+X19+'TTP Impair'!$C$10</f>
        <v>#REF!</v>
      </c>
      <c r="Y20" s="99" t="e">
        <f>+Y19+'TTP Impair'!$C$10</f>
        <v>#REF!</v>
      </c>
      <c r="Z20" s="99" t="e">
        <f>+Z19+'TTP Impair'!$C$10</f>
        <v>#REF!</v>
      </c>
      <c r="AA20" s="99" t="e">
        <f>+AA19+'TTP Impair'!$C$10</f>
        <v>#REF!</v>
      </c>
      <c r="AB20" s="99" t="e">
        <f>+AB19+'TTP Impair'!$C$10</f>
        <v>#REF!</v>
      </c>
      <c r="AC20" s="99" t="e">
        <f>+AC19+'TTP Impair'!$C$10</f>
        <v>#REF!</v>
      </c>
      <c r="AD20" s="99" t="e">
        <f>+AD19+'TTP Impair'!$C$10</f>
        <v>#REF!</v>
      </c>
      <c r="AE20" s="99" t="e">
        <f>+AE19+'TTP Impair'!$C$10</f>
        <v>#REF!</v>
      </c>
      <c r="AF20" s="99" t="e">
        <f>+AF19+'TTP Impair'!$C$10</f>
        <v>#REF!</v>
      </c>
      <c r="AG20" s="99" t="e">
        <f>+AG19+'TTP Impair'!$C$10</f>
        <v>#REF!</v>
      </c>
      <c r="AH20" s="99" t="e">
        <f>+AH19+'TTP Impair'!$C$10</f>
        <v>#REF!</v>
      </c>
      <c r="AI20" s="99" t="e">
        <f>+AI19+'TTP Impair'!$D$10</f>
        <v>#REF!</v>
      </c>
      <c r="AJ20" s="99" t="e">
        <f>+AJ19+'TTP Impair'!$D$10</f>
        <v>#REF!</v>
      </c>
      <c r="AK20" s="99" t="e">
        <f>+AK19+'TTP Impair'!$D$10</f>
        <v>#REF!</v>
      </c>
      <c r="AL20" s="99" t="e">
        <f>+AL19+'TTP Impair'!$D$10</f>
        <v>#REF!</v>
      </c>
      <c r="AM20" s="99" t="e">
        <f>+AM19+'TTP Impair'!$D$10</f>
        <v>#REF!</v>
      </c>
      <c r="AN20" s="99" t="e">
        <f>+AN19+'TTP Impair'!$D$10</f>
        <v>#REF!</v>
      </c>
      <c r="AO20" s="99"/>
    </row>
    <row r="25" spans="1:41" x14ac:dyDescent="0.25">
      <c r="D25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AO21"/>
  <sheetViews>
    <sheetView workbookViewId="0">
      <selection activeCell="A10" sqref="A10:XFD10"/>
    </sheetView>
  </sheetViews>
  <sheetFormatPr baseColWidth="10" defaultRowHeight="15" x14ac:dyDescent="0.25"/>
  <cols>
    <col min="1" max="1" width="18.42578125" customWidth="1"/>
    <col min="36" max="36" width="8.5703125" bestFit="1" customWidth="1"/>
    <col min="37" max="39" width="10.5703125" bestFit="1" customWidth="1"/>
    <col min="40" max="41" width="9.28515625" bestFit="1" customWidth="1"/>
  </cols>
  <sheetData>
    <row r="1" spans="1:41" ht="20.25" customHeight="1" x14ac:dyDescent="0.3">
      <c r="A1" s="52" t="s">
        <v>19</v>
      </c>
      <c r="B1" s="47">
        <v>602</v>
      </c>
      <c r="C1" s="47">
        <f t="shared" ref="C1:AI1" si="0">+B1+2</f>
        <v>604</v>
      </c>
      <c r="D1" s="47">
        <f t="shared" si="0"/>
        <v>606</v>
      </c>
      <c r="E1" s="47">
        <f t="shared" si="0"/>
        <v>608</v>
      </c>
      <c r="F1" s="47">
        <f t="shared" si="0"/>
        <v>610</v>
      </c>
      <c r="G1" s="47">
        <f t="shared" si="0"/>
        <v>612</v>
      </c>
      <c r="H1" s="47">
        <f t="shared" si="0"/>
        <v>614</v>
      </c>
      <c r="I1" s="47">
        <f t="shared" si="0"/>
        <v>616</v>
      </c>
      <c r="J1" s="47">
        <f t="shared" si="0"/>
        <v>618</v>
      </c>
      <c r="K1" s="47">
        <f t="shared" si="0"/>
        <v>620</v>
      </c>
      <c r="L1" s="47">
        <f t="shared" si="0"/>
        <v>622</v>
      </c>
      <c r="M1" s="47">
        <f t="shared" si="0"/>
        <v>624</v>
      </c>
      <c r="N1" s="47">
        <f t="shared" si="0"/>
        <v>626</v>
      </c>
      <c r="O1" s="47">
        <f t="shared" si="0"/>
        <v>628</v>
      </c>
      <c r="P1" s="47">
        <f t="shared" si="0"/>
        <v>630</v>
      </c>
      <c r="Q1" s="47">
        <f t="shared" si="0"/>
        <v>632</v>
      </c>
      <c r="R1" s="47">
        <f t="shared" si="0"/>
        <v>634</v>
      </c>
      <c r="S1" s="47">
        <f t="shared" si="0"/>
        <v>636</v>
      </c>
      <c r="T1" s="47">
        <f t="shared" si="0"/>
        <v>638</v>
      </c>
      <c r="U1" s="47">
        <f t="shared" si="0"/>
        <v>640</v>
      </c>
      <c r="V1" s="47">
        <f t="shared" si="0"/>
        <v>642</v>
      </c>
      <c r="W1" s="47">
        <f t="shared" si="0"/>
        <v>644</v>
      </c>
      <c r="X1" s="47">
        <f t="shared" si="0"/>
        <v>646</v>
      </c>
      <c r="Y1" s="47">
        <f t="shared" si="0"/>
        <v>648</v>
      </c>
      <c r="Z1" s="47">
        <f t="shared" si="0"/>
        <v>650</v>
      </c>
      <c r="AA1" s="47">
        <f t="shared" si="0"/>
        <v>652</v>
      </c>
      <c r="AB1" s="47">
        <f t="shared" si="0"/>
        <v>654</v>
      </c>
      <c r="AC1" s="47">
        <f t="shared" si="0"/>
        <v>656</v>
      </c>
      <c r="AD1" s="47">
        <f t="shared" si="0"/>
        <v>658</v>
      </c>
      <c r="AE1" s="47">
        <f t="shared" si="0"/>
        <v>660</v>
      </c>
      <c r="AF1" s="47">
        <f t="shared" si="0"/>
        <v>662</v>
      </c>
      <c r="AG1" s="47">
        <f t="shared" si="0"/>
        <v>664</v>
      </c>
      <c r="AH1" s="47">
        <f t="shared" si="0"/>
        <v>666</v>
      </c>
      <c r="AI1" s="47">
        <f t="shared" si="0"/>
        <v>668</v>
      </c>
      <c r="AJ1" s="11">
        <v>8</v>
      </c>
      <c r="AK1" s="10">
        <v>12</v>
      </c>
      <c r="AL1" s="10">
        <v>14</v>
      </c>
      <c r="AM1" s="10" t="s">
        <v>14</v>
      </c>
      <c r="AN1" s="10" t="s">
        <v>15</v>
      </c>
      <c r="AO1" s="10" t="s">
        <v>16</v>
      </c>
    </row>
    <row r="2" spans="1:41" ht="26.25" customHeight="1" x14ac:dyDescent="0.3">
      <c r="A2" s="54" t="s">
        <v>30</v>
      </c>
      <c r="B2" s="55">
        <v>0.2048611111111111</v>
      </c>
      <c r="C2" s="55">
        <f>+B2+CADENCE!$A$3</f>
        <v>0.22569444444444442</v>
      </c>
      <c r="D2" s="55">
        <f>+C2+CADENCE!$A$3</f>
        <v>0.24652777777777773</v>
      </c>
      <c r="E2" s="55">
        <f>+D2+CADENCE!$A$3</f>
        <v>0.26736111111111105</v>
      </c>
      <c r="F2" s="55">
        <f>+E2+CADENCE!$A$3</f>
        <v>0.28819444444444436</v>
      </c>
      <c r="G2" s="81">
        <v>0.30555555555555558</v>
      </c>
      <c r="H2" s="81">
        <v>0.3298611111111111</v>
      </c>
      <c r="I2" s="55">
        <f>+H2+CADENCE!$A$3</f>
        <v>0.35069444444444442</v>
      </c>
      <c r="J2" s="55">
        <f>+I2+CADENCE!$A$3</f>
        <v>0.37152777777777773</v>
      </c>
      <c r="K2" s="55">
        <f>+J2+CADENCE!$A$3</f>
        <v>0.39236111111111105</v>
      </c>
      <c r="L2" s="55">
        <f>+K2+CADENCE!$A$3</f>
        <v>0.41319444444444436</v>
      </c>
      <c r="M2" s="55">
        <v>0.43402777777777779</v>
      </c>
      <c r="N2" s="55">
        <f>+M2+CADENCE!$A$3</f>
        <v>0.4548611111111111</v>
      </c>
      <c r="O2" s="55">
        <f>+N2+CADENCE!$A$3</f>
        <v>0.47569444444444442</v>
      </c>
      <c r="P2" s="55">
        <f>+O2+CADENCE!$A$3</f>
        <v>0.49652777777777773</v>
      </c>
      <c r="Q2" s="55">
        <f>+P2+CADENCE!$A$3</f>
        <v>0.51736111111111105</v>
      </c>
      <c r="R2" s="55">
        <f>+Q2+CADENCE!$A$3</f>
        <v>0.53819444444444442</v>
      </c>
      <c r="S2" s="55">
        <f>+R2+CADENCE!$A$3</f>
        <v>0.55902777777777779</v>
      </c>
      <c r="T2" s="55">
        <f>+S2+CADENCE!$A$3</f>
        <v>0.57986111111111116</v>
      </c>
      <c r="U2" s="55">
        <f>+T2+CADENCE!$A$3</f>
        <v>0.60069444444444453</v>
      </c>
      <c r="V2" s="55">
        <f>+U2+CADENCE!$A$3</f>
        <v>0.6215277777777779</v>
      </c>
      <c r="W2" s="55">
        <f>+V2+CADENCE!$A$3</f>
        <v>0.64236111111111127</v>
      </c>
      <c r="X2" s="55">
        <f>+W2+CADENCE!$A$3</f>
        <v>0.66319444444444464</v>
      </c>
      <c r="Y2" s="55">
        <f>+X2+CADENCE!$A$3</f>
        <v>0.68402777777777801</v>
      </c>
      <c r="Z2" s="55">
        <f>+Y2+CADENCE!$A$3</f>
        <v>0.70486111111111138</v>
      </c>
      <c r="AA2" s="55">
        <f>+Z2+CADENCE!$A$3</f>
        <v>0.72569444444444475</v>
      </c>
      <c r="AB2" s="55">
        <f>+AA2+CADENCE!$A$3</f>
        <v>0.74652777777777812</v>
      </c>
      <c r="AC2" s="55">
        <f>+AB2+CADENCE!$A$3</f>
        <v>0.76736111111111149</v>
      </c>
      <c r="AD2" s="55">
        <f>+AC2+CADENCE!$A$3</f>
        <v>0.78819444444444486</v>
      </c>
      <c r="AE2" s="55">
        <f>+AD2+CADENCE!$A$3</f>
        <v>0.80902777777777823</v>
      </c>
      <c r="AF2" s="55">
        <f>+AE2+CADENCE!$A$3</f>
        <v>0.8298611111111116</v>
      </c>
      <c r="AG2" s="55">
        <f>+AF2+CADENCE!$A$3</f>
        <v>0.85069444444444497</v>
      </c>
      <c r="AH2" s="55">
        <f>+AG2+CADENCE!$A$3</f>
        <v>0.87152777777777835</v>
      </c>
      <c r="AI2" s="55">
        <f>+AH2+CADENCE!$A$3</f>
        <v>0.89236111111111172</v>
      </c>
      <c r="AJ2" s="102">
        <v>0.32847222222222222</v>
      </c>
      <c r="AK2" s="20">
        <v>0.50902777777777775</v>
      </c>
      <c r="AL2" s="20">
        <v>0.64722222222222225</v>
      </c>
      <c r="AM2" s="55">
        <v>0.75763888888888886</v>
      </c>
      <c r="AN2" s="20">
        <v>0.3125</v>
      </c>
      <c r="AO2" s="20">
        <v>0.40902777777777782</v>
      </c>
    </row>
    <row r="3" spans="1:41" ht="20.25" customHeight="1" x14ac:dyDescent="0.3">
      <c r="A3" s="54" t="s">
        <v>29</v>
      </c>
      <c r="B3" s="57" t="e">
        <f>+B2+'TTP Pair'!#REF!</f>
        <v>#REF!</v>
      </c>
      <c r="C3" s="57" t="e">
        <f>+C2+'TTP Pair'!#REF!</f>
        <v>#REF!</v>
      </c>
      <c r="D3" s="57" t="e">
        <f>+D2+'TTP Pair'!#REF!</f>
        <v>#REF!</v>
      </c>
      <c r="E3" s="57" t="e">
        <f>+E2+'TTP Pair'!#REF!</f>
        <v>#REF!</v>
      </c>
      <c r="F3" s="57" t="e">
        <f>+F2+'TTP Pair'!#REF!</f>
        <v>#REF!</v>
      </c>
      <c r="G3" s="103" t="e">
        <f>+G2+'TTP Pair'!#REF!</f>
        <v>#REF!</v>
      </c>
      <c r="H3" s="103" t="e">
        <f>+H2+'TTP Pair'!#REF!</f>
        <v>#REF!</v>
      </c>
      <c r="I3" s="57" t="e">
        <f>+I2+'TTP Pair'!#REF!</f>
        <v>#REF!</v>
      </c>
      <c r="J3" s="57" t="e">
        <f>+J2+'TTP Pair'!#REF!</f>
        <v>#REF!</v>
      </c>
      <c r="K3" s="57" t="e">
        <f>+K2+'TTP Pair'!#REF!</f>
        <v>#REF!</v>
      </c>
      <c r="L3" s="57" t="e">
        <f>+L2+'TTP Pair'!#REF!</f>
        <v>#REF!</v>
      </c>
      <c r="M3" s="57" t="e">
        <f>+M2+'TTP Pair'!#REF!</f>
        <v>#REF!</v>
      </c>
      <c r="N3" s="57" t="e">
        <f>+N2+'TTP Pair'!#REF!</f>
        <v>#REF!</v>
      </c>
      <c r="O3" s="57" t="e">
        <f>+O2+'TTP Pair'!#REF!</f>
        <v>#REF!</v>
      </c>
      <c r="P3" s="57" t="e">
        <f>+P2+'TTP Pair'!#REF!</f>
        <v>#REF!</v>
      </c>
      <c r="Q3" s="57" t="e">
        <f>+Q2+'TTP Pair'!#REF!</f>
        <v>#REF!</v>
      </c>
      <c r="R3" s="57" t="e">
        <f>+R2+'TTP Pair'!#REF!</f>
        <v>#REF!</v>
      </c>
      <c r="S3" s="57" t="e">
        <f>+S2+'TTP Pair'!#REF!</f>
        <v>#REF!</v>
      </c>
      <c r="T3" s="57" t="e">
        <f>+T2+'TTP Pair'!#REF!</f>
        <v>#REF!</v>
      </c>
      <c r="U3" s="57" t="e">
        <f>+U2+'TTP Pair'!#REF!</f>
        <v>#REF!</v>
      </c>
      <c r="V3" s="57" t="e">
        <f>+V2+'TTP Pair'!#REF!</f>
        <v>#REF!</v>
      </c>
      <c r="W3" s="57" t="e">
        <f>+W2+'TTP Pair'!#REF!</f>
        <v>#REF!</v>
      </c>
      <c r="X3" s="57" t="e">
        <f>+X2+'TTP Pair'!#REF!</f>
        <v>#REF!</v>
      </c>
      <c r="Y3" s="57" t="e">
        <f>+Y2+'TTP Pair'!#REF!</f>
        <v>#REF!</v>
      </c>
      <c r="Z3" s="57" t="e">
        <f>+Z2+'TTP Pair'!#REF!</f>
        <v>#REF!</v>
      </c>
      <c r="AA3" s="57" t="e">
        <f>+AA2+'TTP Pair'!#REF!</f>
        <v>#REF!</v>
      </c>
      <c r="AB3" s="57" t="e">
        <f>+AB2+'TTP Pair'!#REF!</f>
        <v>#REF!</v>
      </c>
      <c r="AC3" s="57" t="e">
        <f>+AC2+'TTP Pair'!#REF!</f>
        <v>#REF!</v>
      </c>
      <c r="AD3" s="57" t="e">
        <f>+AD2+'TTP Pair'!#REF!</f>
        <v>#REF!</v>
      </c>
      <c r="AE3" s="57" t="e">
        <f>+AE2+'TTP Pair'!#REF!</f>
        <v>#REF!</v>
      </c>
      <c r="AF3" s="57" t="e">
        <f>+AF2+'TTP Pair'!#REF!</f>
        <v>#REF!</v>
      </c>
      <c r="AG3" s="57" t="e">
        <f>+AG2+'TTP Pair'!#REF!</f>
        <v>#REF!</v>
      </c>
      <c r="AH3" s="57" t="e">
        <f>+AH2+'TTP Pair'!#REF!</f>
        <v>#REF!</v>
      </c>
      <c r="AI3" s="57" t="e">
        <f>+AI2+'TTP Pair'!#REF!</f>
        <v>#REF!</v>
      </c>
      <c r="AJ3" s="15">
        <f>+AJ2+'TTP Pair'!$C$2</f>
        <v>0.33055555555555555</v>
      </c>
      <c r="AK3" s="14">
        <f>+AK2+'TTP Pair'!$C$2</f>
        <v>0.51111111111111107</v>
      </c>
      <c r="AL3" s="14">
        <f>+AL2+'TTP Pair'!$C$2</f>
        <v>0.64930555555555558</v>
      </c>
      <c r="AM3" s="57">
        <f>+AM2+'TTP Pair'!$C$2</f>
        <v>0.75972222222222219</v>
      </c>
      <c r="AN3" s="14">
        <f>+AN2+'TTP Pair'!$C$2</f>
        <v>0.31458333333333333</v>
      </c>
      <c r="AO3" s="14">
        <f>+AO2+'TTP Pair'!$C$2</f>
        <v>0.41111111111111115</v>
      </c>
    </row>
    <row r="4" spans="1:41" ht="20.25" customHeight="1" x14ac:dyDescent="0.3">
      <c r="A4" s="54" t="s">
        <v>29</v>
      </c>
      <c r="B4" s="57" t="e">
        <f>+B3+arrets!$A$3</f>
        <v>#REF!</v>
      </c>
      <c r="C4" s="57" t="e">
        <f>+C3+arrets!$A$3</f>
        <v>#REF!</v>
      </c>
      <c r="D4" s="57" t="e">
        <f>+D3+arrets!$A$3</f>
        <v>#REF!</v>
      </c>
      <c r="E4" s="57" t="e">
        <f>+E3+arrets!$A$3</f>
        <v>#REF!</v>
      </c>
      <c r="F4" s="57" t="e">
        <f>+F3+arrets!$A$3</f>
        <v>#REF!</v>
      </c>
      <c r="G4" s="103" t="e">
        <f>+G3+arrets!$A$3</f>
        <v>#REF!</v>
      </c>
      <c r="H4" s="103" t="e">
        <f>+H3+arrets!$A$3</f>
        <v>#REF!</v>
      </c>
      <c r="I4" s="57" t="e">
        <f>+I3+arrets!$A$3</f>
        <v>#REF!</v>
      </c>
      <c r="J4" s="57" t="e">
        <f>+J3+arrets!$A$3</f>
        <v>#REF!</v>
      </c>
      <c r="K4" s="57" t="e">
        <f>+K3+arrets!$A$3</f>
        <v>#REF!</v>
      </c>
      <c r="L4" s="57" t="e">
        <f>+L3+arrets!$A$3</f>
        <v>#REF!</v>
      </c>
      <c r="M4" s="57" t="e">
        <f>+M3+arrets!$A$3</f>
        <v>#REF!</v>
      </c>
      <c r="N4" s="57" t="e">
        <f>+N3+arrets!$A$3</f>
        <v>#REF!</v>
      </c>
      <c r="O4" s="57" t="e">
        <f>+O3+arrets!$A$3</f>
        <v>#REF!</v>
      </c>
      <c r="P4" s="57" t="e">
        <f>+P3+arrets!$A$3</f>
        <v>#REF!</v>
      </c>
      <c r="Q4" s="57" t="e">
        <f>+Q3+arrets!$A$3</f>
        <v>#REF!</v>
      </c>
      <c r="R4" s="57" t="e">
        <f>+R3+arrets!$A$3</f>
        <v>#REF!</v>
      </c>
      <c r="S4" s="57" t="e">
        <f>+S3+arrets!$A$3</f>
        <v>#REF!</v>
      </c>
      <c r="T4" s="57" t="e">
        <f>+T3+arrets!$A$3</f>
        <v>#REF!</v>
      </c>
      <c r="U4" s="57" t="e">
        <f>+U3+arrets!$A$3</f>
        <v>#REF!</v>
      </c>
      <c r="V4" s="57" t="e">
        <f>+V3+arrets!$A$3</f>
        <v>#REF!</v>
      </c>
      <c r="W4" s="57" t="e">
        <f>+W3+arrets!$A$3</f>
        <v>#REF!</v>
      </c>
      <c r="X4" s="57" t="e">
        <f>+X3+arrets!$A$3</f>
        <v>#REF!</v>
      </c>
      <c r="Y4" s="57" t="e">
        <f>+Y3+arrets!$A$3</f>
        <v>#REF!</v>
      </c>
      <c r="Z4" s="57" t="e">
        <f>+Z3+arrets!$A$3</f>
        <v>#REF!</v>
      </c>
      <c r="AA4" s="57" t="e">
        <f>+AA3+arrets!$A$3</f>
        <v>#REF!</v>
      </c>
      <c r="AB4" s="57" t="e">
        <f>+AB3+arrets!$A$3</f>
        <v>#REF!</v>
      </c>
      <c r="AC4" s="57" t="e">
        <f>+AC3+arrets!$A$3</f>
        <v>#REF!</v>
      </c>
      <c r="AD4" s="57" t="e">
        <f>+AD3+arrets!$A$3</f>
        <v>#REF!</v>
      </c>
      <c r="AE4" s="57" t="e">
        <f>+AE3+arrets!$A$3</f>
        <v>#REF!</v>
      </c>
      <c r="AF4" s="57" t="e">
        <f>+AF3+arrets!$A$3</f>
        <v>#REF!</v>
      </c>
      <c r="AG4" s="57" t="e">
        <f>+AG3+arrets!$A$3</f>
        <v>#REF!</v>
      </c>
      <c r="AH4" s="57" t="e">
        <f>+AH3+arrets!$A$3</f>
        <v>#REF!</v>
      </c>
      <c r="AI4" s="57" t="e">
        <f>+AI3+arrets!$A$3</f>
        <v>#REF!</v>
      </c>
      <c r="AJ4" s="15">
        <f>+AJ3+arrets!$A$2</f>
        <v>0.33055555555555555</v>
      </c>
      <c r="AK4" s="14">
        <f>+AK3+arrets!$A$2</f>
        <v>0.51111111111111107</v>
      </c>
      <c r="AL4" s="14">
        <f>+AL3+arrets!$A$2</f>
        <v>0.64930555555555558</v>
      </c>
      <c r="AM4" s="57">
        <f>+AM3+arrets!$A$2</f>
        <v>0.75972222222222219</v>
      </c>
      <c r="AN4" s="14">
        <f>+AN3+arrets!$A$2</f>
        <v>0.31458333333333333</v>
      </c>
      <c r="AO4" s="14">
        <f>+AO3+arrets!$A$2</f>
        <v>0.41111111111111115</v>
      </c>
    </row>
    <row r="5" spans="1:41" ht="20.25" customHeight="1" x14ac:dyDescent="0.3">
      <c r="A5" s="54" t="s">
        <v>28</v>
      </c>
      <c r="B5" s="57" t="e">
        <f>+B4+'TTP Pair'!#REF!</f>
        <v>#REF!</v>
      </c>
      <c r="C5" s="57" t="e">
        <f>+C4+'TTP Pair'!#REF!</f>
        <v>#REF!</v>
      </c>
      <c r="D5" s="57" t="e">
        <f>+D4+'TTP Pair'!#REF!</f>
        <v>#REF!</v>
      </c>
      <c r="E5" s="57" t="e">
        <f>+E4+'TTP Pair'!#REF!</f>
        <v>#REF!</v>
      </c>
      <c r="F5" s="57" t="e">
        <f>+F4+'TTP Pair'!#REF!</f>
        <v>#REF!</v>
      </c>
      <c r="G5" s="103" t="e">
        <f>+G4+'TTP Pair'!#REF!</f>
        <v>#REF!</v>
      </c>
      <c r="H5" s="103" t="e">
        <f>+H4+'TTP Pair'!#REF!</f>
        <v>#REF!</v>
      </c>
      <c r="I5" s="57" t="e">
        <f>+I4+'TTP Pair'!#REF!</f>
        <v>#REF!</v>
      </c>
      <c r="J5" s="57" t="e">
        <f>+J4+'TTP Pair'!#REF!</f>
        <v>#REF!</v>
      </c>
      <c r="K5" s="57" t="e">
        <f>+K4+'TTP Pair'!#REF!</f>
        <v>#REF!</v>
      </c>
      <c r="L5" s="57" t="e">
        <f>+L4+'TTP Pair'!#REF!</f>
        <v>#REF!</v>
      </c>
      <c r="M5" s="57" t="e">
        <f>+M4+'TTP Pair'!#REF!</f>
        <v>#REF!</v>
      </c>
      <c r="N5" s="57" t="e">
        <f>+N4+'TTP Pair'!#REF!</f>
        <v>#REF!</v>
      </c>
      <c r="O5" s="57" t="e">
        <f>+O4+'TTP Pair'!#REF!</f>
        <v>#REF!</v>
      </c>
      <c r="P5" s="57" t="e">
        <f>+P4+'TTP Pair'!#REF!</f>
        <v>#REF!</v>
      </c>
      <c r="Q5" s="57" t="e">
        <f>+Q4+'TTP Pair'!#REF!</f>
        <v>#REF!</v>
      </c>
      <c r="R5" s="57" t="e">
        <f>+R4+'TTP Pair'!#REF!</f>
        <v>#REF!</v>
      </c>
      <c r="S5" s="57" t="e">
        <f>+S4+'TTP Pair'!#REF!</f>
        <v>#REF!</v>
      </c>
      <c r="T5" s="57" t="e">
        <f>+T4+'TTP Pair'!#REF!</f>
        <v>#REF!</v>
      </c>
      <c r="U5" s="57" t="e">
        <f>+U4+'TTP Pair'!#REF!</f>
        <v>#REF!</v>
      </c>
      <c r="V5" s="57" t="e">
        <f>+V4+'TTP Pair'!#REF!</f>
        <v>#REF!</v>
      </c>
      <c r="W5" s="57" t="e">
        <f>+W4+'TTP Pair'!#REF!</f>
        <v>#REF!</v>
      </c>
      <c r="X5" s="57" t="e">
        <f>+X4+'TTP Pair'!#REF!</f>
        <v>#REF!</v>
      </c>
      <c r="Y5" s="57" t="e">
        <f>+Y4+'TTP Pair'!#REF!</f>
        <v>#REF!</v>
      </c>
      <c r="Z5" s="57" t="e">
        <f>+Z4+'TTP Pair'!#REF!</f>
        <v>#REF!</v>
      </c>
      <c r="AA5" s="57" t="e">
        <f>+AA4+'TTP Pair'!#REF!</f>
        <v>#REF!</v>
      </c>
      <c r="AB5" s="57" t="e">
        <f>+AB4+'TTP Pair'!#REF!</f>
        <v>#REF!</v>
      </c>
      <c r="AC5" s="57" t="e">
        <f>+AC4+'TTP Pair'!#REF!</f>
        <v>#REF!</v>
      </c>
      <c r="AD5" s="57" t="e">
        <f>+AD4+'TTP Pair'!#REF!</f>
        <v>#REF!</v>
      </c>
      <c r="AE5" s="57" t="e">
        <f>+AE4+'TTP Pair'!#REF!</f>
        <v>#REF!</v>
      </c>
      <c r="AF5" s="57" t="e">
        <f>+AF4+'TTP Pair'!#REF!</f>
        <v>#REF!</v>
      </c>
      <c r="AG5" s="57" t="e">
        <f>+AG4+'TTP Pair'!#REF!</f>
        <v>#REF!</v>
      </c>
      <c r="AH5" s="57" t="e">
        <f>+AH4+'TTP Pair'!#REF!</f>
        <v>#REF!</v>
      </c>
      <c r="AI5" s="57" t="e">
        <f>+AI4+'TTP Pair'!#REF!</f>
        <v>#REF!</v>
      </c>
      <c r="AJ5" s="15">
        <f>+AJ4+'TTP Pair'!$C$3</f>
        <v>0.33194444444444443</v>
      </c>
      <c r="AK5" s="14">
        <f>+AK4+'TTP Pair'!$C$3</f>
        <v>0.51249999999999996</v>
      </c>
      <c r="AL5" s="14">
        <f>+AL4+'TTP Pair'!$C$3</f>
        <v>0.65069444444444446</v>
      </c>
      <c r="AM5" s="57">
        <f>+AM4+'TTP Pair'!$C$3</f>
        <v>0.76111111111111107</v>
      </c>
      <c r="AN5" s="14">
        <f>+AN4+'TTP Pair'!$C$3</f>
        <v>0.31597222222222221</v>
      </c>
      <c r="AO5" s="14">
        <f>+AO4+'TTP Pair'!$C$3</f>
        <v>0.41250000000000003</v>
      </c>
    </row>
    <row r="6" spans="1:41" ht="20.25" customHeight="1" x14ac:dyDescent="0.3">
      <c r="A6" s="54" t="s">
        <v>28</v>
      </c>
      <c r="B6" s="57" t="e">
        <f>+B5+arrets!$A$4</f>
        <v>#REF!</v>
      </c>
      <c r="C6" s="57" t="e">
        <f>+C5+arrets!$A$4</f>
        <v>#REF!</v>
      </c>
      <c r="D6" s="57" t="e">
        <f>+D5+arrets!$A$4</f>
        <v>#REF!</v>
      </c>
      <c r="E6" s="57" t="e">
        <f>+E5+arrets!$A$4</f>
        <v>#REF!</v>
      </c>
      <c r="F6" s="57" t="e">
        <f>+F5+arrets!$A$4</f>
        <v>#REF!</v>
      </c>
      <c r="G6" s="103" t="e">
        <f>+G5+arrets!$A$4</f>
        <v>#REF!</v>
      </c>
      <c r="H6" s="103" t="e">
        <f>+H5+arrets!$A$4</f>
        <v>#REF!</v>
      </c>
      <c r="I6" s="57" t="e">
        <f>+I5+arrets!$A$4</f>
        <v>#REF!</v>
      </c>
      <c r="J6" s="57" t="e">
        <f>+J5+arrets!$A$4</f>
        <v>#REF!</v>
      </c>
      <c r="K6" s="57" t="e">
        <f>+K5+arrets!$A$4</f>
        <v>#REF!</v>
      </c>
      <c r="L6" s="57" t="e">
        <f>+L5+arrets!$A$4</f>
        <v>#REF!</v>
      </c>
      <c r="M6" s="57" t="e">
        <f>+M5+arrets!$A$4</f>
        <v>#REF!</v>
      </c>
      <c r="N6" s="57" t="e">
        <f>+N5+arrets!$A$4</f>
        <v>#REF!</v>
      </c>
      <c r="O6" s="57" t="e">
        <f>+O5+arrets!$A$4</f>
        <v>#REF!</v>
      </c>
      <c r="P6" s="57" t="e">
        <f>+P5+arrets!$A$4</f>
        <v>#REF!</v>
      </c>
      <c r="Q6" s="57" t="e">
        <f>+Q5+arrets!$A$4</f>
        <v>#REF!</v>
      </c>
      <c r="R6" s="57" t="e">
        <f>+R5+arrets!$A$4</f>
        <v>#REF!</v>
      </c>
      <c r="S6" s="57" t="e">
        <f>+S5+arrets!$A$4</f>
        <v>#REF!</v>
      </c>
      <c r="T6" s="57" t="e">
        <f>+T5+arrets!$A$4</f>
        <v>#REF!</v>
      </c>
      <c r="U6" s="57" t="e">
        <f>+U5+arrets!$A$4</f>
        <v>#REF!</v>
      </c>
      <c r="V6" s="57" t="e">
        <f>+V5+arrets!$A$4</f>
        <v>#REF!</v>
      </c>
      <c r="W6" s="57" t="e">
        <f>+W5+arrets!$A$4</f>
        <v>#REF!</v>
      </c>
      <c r="X6" s="57" t="e">
        <f>+X5+arrets!$A$4</f>
        <v>#REF!</v>
      </c>
      <c r="Y6" s="57" t="e">
        <f>+Y5+arrets!$A$4</f>
        <v>#REF!</v>
      </c>
      <c r="Z6" s="57" t="e">
        <f>+Z5+arrets!$A$4</f>
        <v>#REF!</v>
      </c>
      <c r="AA6" s="57" t="e">
        <f>+AA5+arrets!$A$4</f>
        <v>#REF!</v>
      </c>
      <c r="AB6" s="57" t="e">
        <f>+AB5+arrets!$A$4</f>
        <v>#REF!</v>
      </c>
      <c r="AC6" s="57" t="e">
        <f>+AC5+arrets!$A$4</f>
        <v>#REF!</v>
      </c>
      <c r="AD6" s="57" t="e">
        <f>+AD5+arrets!$A$4</f>
        <v>#REF!</v>
      </c>
      <c r="AE6" s="57" t="e">
        <f>+AE5+arrets!$A$4</f>
        <v>#REF!</v>
      </c>
      <c r="AF6" s="57" t="e">
        <f>+AF5+arrets!$A$4</f>
        <v>#REF!</v>
      </c>
      <c r="AG6" s="57" t="e">
        <f>+AG5+arrets!$A$4</f>
        <v>#REF!</v>
      </c>
      <c r="AH6" s="57" t="e">
        <f>+AH5+arrets!$A$4</f>
        <v>#REF!</v>
      </c>
      <c r="AI6" s="57" t="e">
        <f>+AI5+arrets!$A$4</f>
        <v>#REF!</v>
      </c>
      <c r="AJ6" s="15">
        <f>+AJ5+arrets!$A$2</f>
        <v>0.33194444444444443</v>
      </c>
      <c r="AK6" s="14">
        <f>+AK5+arrets!$A$2</f>
        <v>0.51249999999999996</v>
      </c>
      <c r="AL6" s="14">
        <f>+AL5+arrets!$A$2</f>
        <v>0.65069444444444446</v>
      </c>
      <c r="AM6" s="57">
        <f>+AM5+arrets!$A$2</f>
        <v>0.76111111111111107</v>
      </c>
      <c r="AN6" s="14">
        <f>+AN5+arrets!$A$2</f>
        <v>0.31597222222222221</v>
      </c>
      <c r="AO6" s="14">
        <f>+AO5+arrets!$A$2</f>
        <v>0.41250000000000003</v>
      </c>
    </row>
    <row r="7" spans="1:41" ht="20.25" customHeight="1" x14ac:dyDescent="0.3">
      <c r="A7" s="101" t="s">
        <v>27</v>
      </c>
      <c r="B7" s="57" t="e">
        <f>+B6+'TTP Pair'!#REF!</f>
        <v>#REF!</v>
      </c>
      <c r="C7" s="57" t="e">
        <f>+C6+'TTP Pair'!#REF!</f>
        <v>#REF!</v>
      </c>
      <c r="D7" s="57" t="e">
        <f>+D6+'TTP Pair'!#REF!</f>
        <v>#REF!</v>
      </c>
      <c r="E7" s="57" t="e">
        <f>+E6+'TTP Pair'!#REF!</f>
        <v>#REF!</v>
      </c>
      <c r="F7" s="57" t="e">
        <f>+F6+'TTP Pair'!#REF!</f>
        <v>#REF!</v>
      </c>
      <c r="G7" s="103" t="e">
        <f>+G6+'TTP Pair'!#REF!</f>
        <v>#REF!</v>
      </c>
      <c r="H7" s="103" t="e">
        <f>+H6+'TTP Pair'!#REF!</f>
        <v>#REF!</v>
      </c>
      <c r="I7" s="57" t="e">
        <f>+I6+'TTP Pair'!#REF!</f>
        <v>#REF!</v>
      </c>
      <c r="J7" s="57" t="e">
        <f>+J6+'TTP Pair'!#REF!</f>
        <v>#REF!</v>
      </c>
      <c r="K7" s="57" t="e">
        <f>+K6+'TTP Pair'!#REF!</f>
        <v>#REF!</v>
      </c>
      <c r="L7" s="57" t="e">
        <f>+L6+'TTP Pair'!#REF!</f>
        <v>#REF!</v>
      </c>
      <c r="M7" s="57" t="e">
        <f>+M6+'TTP Pair'!#REF!</f>
        <v>#REF!</v>
      </c>
      <c r="N7" s="57" t="e">
        <f>+N6+'TTP Pair'!#REF!</f>
        <v>#REF!</v>
      </c>
      <c r="O7" s="57" t="e">
        <f>+O6+'TTP Pair'!#REF!</f>
        <v>#REF!</v>
      </c>
      <c r="P7" s="57" t="e">
        <f>+P6+'TTP Pair'!#REF!</f>
        <v>#REF!</v>
      </c>
      <c r="Q7" s="57" t="e">
        <f>+Q6+'TTP Pair'!#REF!</f>
        <v>#REF!</v>
      </c>
      <c r="R7" s="57" t="e">
        <f>+R6+'TTP Pair'!#REF!</f>
        <v>#REF!</v>
      </c>
      <c r="S7" s="57" t="e">
        <f>+S6+'TTP Pair'!#REF!</f>
        <v>#REF!</v>
      </c>
      <c r="T7" s="57" t="e">
        <f>+T6+'TTP Pair'!#REF!</f>
        <v>#REF!</v>
      </c>
      <c r="U7" s="57" t="e">
        <f>+U6+'TTP Pair'!#REF!</f>
        <v>#REF!</v>
      </c>
      <c r="V7" s="57" t="e">
        <f>+V6+'TTP Pair'!#REF!</f>
        <v>#REF!</v>
      </c>
      <c r="W7" s="57" t="e">
        <f>+W6+'TTP Pair'!#REF!</f>
        <v>#REF!</v>
      </c>
      <c r="X7" s="57" t="e">
        <f>+X6+'TTP Pair'!#REF!</f>
        <v>#REF!</v>
      </c>
      <c r="Y7" s="57" t="e">
        <f>+Y6+'TTP Pair'!#REF!</f>
        <v>#REF!</v>
      </c>
      <c r="Z7" s="57" t="e">
        <f>+Z6+'TTP Pair'!#REF!</f>
        <v>#REF!</v>
      </c>
      <c r="AA7" s="57" t="e">
        <f>+AA6+'TTP Pair'!#REF!</f>
        <v>#REF!</v>
      </c>
      <c r="AB7" s="57" t="e">
        <f>+AB6+'TTP Pair'!#REF!</f>
        <v>#REF!</v>
      </c>
      <c r="AC7" s="57" t="e">
        <f>+AC6+'TTP Pair'!#REF!</f>
        <v>#REF!</v>
      </c>
      <c r="AD7" s="57" t="e">
        <f>+AD6+'TTP Pair'!#REF!</f>
        <v>#REF!</v>
      </c>
      <c r="AE7" s="57" t="e">
        <f>+AE6+'TTP Pair'!#REF!</f>
        <v>#REF!</v>
      </c>
      <c r="AF7" s="57" t="e">
        <f>+AF6+'TTP Pair'!#REF!</f>
        <v>#REF!</v>
      </c>
      <c r="AG7" s="57" t="e">
        <f>+AG6+'TTP Pair'!#REF!</f>
        <v>#REF!</v>
      </c>
      <c r="AH7" s="57" t="e">
        <f>+AH6+'TTP Pair'!#REF!</f>
        <v>#REF!</v>
      </c>
      <c r="AI7" s="57" t="e">
        <f>+AI6+'TTP Pair'!#REF!</f>
        <v>#REF!</v>
      </c>
      <c r="AJ7" s="15">
        <f>+AJ6+'TTP Pair'!$C$4</f>
        <v>0.33333333333333331</v>
      </c>
      <c r="AK7" s="14">
        <f>+AK6+'TTP Pair'!$C$4</f>
        <v>0.51388888888888884</v>
      </c>
      <c r="AL7" s="14">
        <f>+AL6+'TTP Pair'!$C$4</f>
        <v>0.65208333333333335</v>
      </c>
      <c r="AM7" s="57">
        <f>+AM6+'TTP Pair'!$C$4</f>
        <v>0.76249999999999996</v>
      </c>
      <c r="AN7" s="14">
        <f>+AN6+'TTP Pair'!$C$4</f>
        <v>0.31736111111111109</v>
      </c>
      <c r="AO7" s="14">
        <f>+AO6+'TTP Pair'!$C$4</f>
        <v>0.41388888888888892</v>
      </c>
    </row>
    <row r="8" spans="1:41" ht="20.25" customHeight="1" x14ac:dyDescent="0.3">
      <c r="A8" s="101" t="s">
        <v>27</v>
      </c>
      <c r="B8" s="59" t="e">
        <f>+B7+arrets!$A$4</f>
        <v>#REF!</v>
      </c>
      <c r="C8" s="59" t="e">
        <f>+C7+arrets!$A$4</f>
        <v>#REF!</v>
      </c>
      <c r="D8" s="59" t="e">
        <f>+D7+arrets!$A$4</f>
        <v>#REF!</v>
      </c>
      <c r="E8" s="59" t="e">
        <f>+E7+arrets!$A$4</f>
        <v>#REF!</v>
      </c>
      <c r="F8" s="59" t="e">
        <f>+F7+arrets!$A$4</f>
        <v>#REF!</v>
      </c>
      <c r="G8" s="104" t="e">
        <f>+G7+arrets!$A$4</f>
        <v>#REF!</v>
      </c>
      <c r="H8" s="104" t="e">
        <f>+H7+arrets!$A$4</f>
        <v>#REF!</v>
      </c>
      <c r="I8" s="59" t="e">
        <f>+I7+arrets!$A$4</f>
        <v>#REF!</v>
      </c>
      <c r="J8" s="59" t="e">
        <f>+J7+arrets!$A$4</f>
        <v>#REF!</v>
      </c>
      <c r="K8" s="59" t="e">
        <f>+K7+arrets!$A$4</f>
        <v>#REF!</v>
      </c>
      <c r="L8" s="59" t="e">
        <f>+L7+arrets!$A$4</f>
        <v>#REF!</v>
      </c>
      <c r="M8" s="59" t="e">
        <f>+M7+arrets!$A$4</f>
        <v>#REF!</v>
      </c>
      <c r="N8" s="59" t="e">
        <f>+N7+arrets!$A$4</f>
        <v>#REF!</v>
      </c>
      <c r="O8" s="59" t="e">
        <f>+O7+arrets!$A$4</f>
        <v>#REF!</v>
      </c>
      <c r="P8" s="59" t="e">
        <f>+P7+arrets!$A$4</f>
        <v>#REF!</v>
      </c>
      <c r="Q8" s="59" t="e">
        <f>+Q7+arrets!$A$4</f>
        <v>#REF!</v>
      </c>
      <c r="R8" s="59" t="e">
        <f>+R7+arrets!$A$4</f>
        <v>#REF!</v>
      </c>
      <c r="S8" s="59" t="e">
        <f>+S7+arrets!$A$4</f>
        <v>#REF!</v>
      </c>
      <c r="T8" s="59" t="e">
        <f>+T7+arrets!$A$4</f>
        <v>#REF!</v>
      </c>
      <c r="U8" s="59" t="e">
        <f>+U7+arrets!$A$4</f>
        <v>#REF!</v>
      </c>
      <c r="V8" s="59" t="e">
        <f>+V7+arrets!$A$4</f>
        <v>#REF!</v>
      </c>
      <c r="W8" s="59" t="e">
        <f>+W7+arrets!$A$4</f>
        <v>#REF!</v>
      </c>
      <c r="X8" s="59" t="e">
        <f>+X7+arrets!$A$4</f>
        <v>#REF!</v>
      </c>
      <c r="Y8" s="59" t="e">
        <f>+Y7+arrets!$A$4</f>
        <v>#REF!</v>
      </c>
      <c r="Z8" s="59" t="e">
        <f>+Z7+arrets!$A$4</f>
        <v>#REF!</v>
      </c>
      <c r="AA8" s="59" t="e">
        <f>+AA7+arrets!$A$4</f>
        <v>#REF!</v>
      </c>
      <c r="AB8" s="59" t="e">
        <f>+AB7+arrets!$A$4</f>
        <v>#REF!</v>
      </c>
      <c r="AC8" s="59" t="e">
        <f>+AC7+arrets!$A$4</f>
        <v>#REF!</v>
      </c>
      <c r="AD8" s="59" t="e">
        <f>+AD7+arrets!$A$4</f>
        <v>#REF!</v>
      </c>
      <c r="AE8" s="59" t="e">
        <f>+AE7+arrets!$A$4</f>
        <v>#REF!</v>
      </c>
      <c r="AF8" s="59" t="e">
        <f>+AF7+arrets!$A$4</f>
        <v>#REF!</v>
      </c>
      <c r="AG8" s="59" t="e">
        <f>+AG7+arrets!$A$4</f>
        <v>#REF!</v>
      </c>
      <c r="AH8" s="59" t="e">
        <f>+AH7+arrets!$A$4</f>
        <v>#REF!</v>
      </c>
      <c r="AI8" s="59" t="e">
        <f>+AI7+arrets!$A$4</f>
        <v>#REF!</v>
      </c>
      <c r="AJ8" s="50">
        <f>+AJ7+arrets!$A$3</f>
        <v>0.33368055555555554</v>
      </c>
      <c r="AK8" s="100">
        <f>+AK7+arrets!$A$3</f>
        <v>0.51423611111111112</v>
      </c>
      <c r="AL8" s="100">
        <f>+AL7+arrets!$A$4</f>
        <v>0.65277777777777779</v>
      </c>
      <c r="AM8" s="59">
        <f>+AM7+arrets!$A$4</f>
        <v>0.7631944444444444</v>
      </c>
      <c r="AN8" s="100">
        <f>+AN7+arrets!$A$4</f>
        <v>0.31805555555555554</v>
      </c>
      <c r="AO8" s="100">
        <f>+AO7+arrets!$A$4</f>
        <v>0.41458333333333336</v>
      </c>
    </row>
    <row r="9" spans="1:41" ht="20.25" customHeight="1" x14ac:dyDescent="0.3">
      <c r="A9" s="54" t="s">
        <v>33</v>
      </c>
      <c r="B9" s="57" t="e">
        <f>+B8+'TTP Pair'!#REF!</f>
        <v>#REF!</v>
      </c>
      <c r="C9" s="57" t="e">
        <f>+C8+'TTP Pair'!#REF!</f>
        <v>#REF!</v>
      </c>
      <c r="D9" s="57" t="e">
        <f>+D8+'TTP Pair'!#REF!</f>
        <v>#REF!</v>
      </c>
      <c r="E9" s="57" t="e">
        <f>+E8+'TTP Pair'!#REF!</f>
        <v>#REF!</v>
      </c>
      <c r="F9" s="57" t="e">
        <f>+F8+'TTP Pair'!#REF!</f>
        <v>#REF!</v>
      </c>
      <c r="G9" s="103" t="e">
        <f>+G8+'TTP Pair'!#REF!</f>
        <v>#REF!</v>
      </c>
      <c r="H9" s="103" t="e">
        <f>+H8+'TTP Pair'!#REF!</f>
        <v>#REF!</v>
      </c>
      <c r="I9" s="57" t="e">
        <f>+I8+'TTP Pair'!#REF!</f>
        <v>#REF!</v>
      </c>
      <c r="J9" s="57" t="e">
        <f>+J8+'TTP Pair'!#REF!</f>
        <v>#REF!</v>
      </c>
      <c r="K9" s="57" t="e">
        <f>+K8+'TTP Pair'!#REF!</f>
        <v>#REF!</v>
      </c>
      <c r="L9" s="57" t="e">
        <f>+L8+'TTP Pair'!#REF!</f>
        <v>#REF!</v>
      </c>
      <c r="M9" s="57" t="e">
        <f>+M8+'TTP Pair'!#REF!</f>
        <v>#REF!</v>
      </c>
      <c r="N9" s="57" t="e">
        <f>+N8+'TTP Pair'!#REF!</f>
        <v>#REF!</v>
      </c>
      <c r="O9" s="57" t="e">
        <f>+O8+'TTP Pair'!#REF!</f>
        <v>#REF!</v>
      </c>
      <c r="P9" s="57" t="e">
        <f>+P8+'TTP Pair'!#REF!</f>
        <v>#REF!</v>
      </c>
      <c r="Q9" s="57" t="e">
        <f>+Q8+'TTP Pair'!#REF!</f>
        <v>#REF!</v>
      </c>
      <c r="R9" s="57" t="e">
        <f>+R8+'TTP Pair'!#REF!</f>
        <v>#REF!</v>
      </c>
      <c r="S9" s="57" t="e">
        <f>+S8+'TTP Pair'!#REF!</f>
        <v>#REF!</v>
      </c>
      <c r="T9" s="57" t="e">
        <f>+T8+'TTP Pair'!#REF!</f>
        <v>#REF!</v>
      </c>
      <c r="U9" s="57" t="e">
        <f>+U8+'TTP Pair'!#REF!</f>
        <v>#REF!</v>
      </c>
      <c r="V9" s="57" t="e">
        <f>+V8+'TTP Pair'!#REF!</f>
        <v>#REF!</v>
      </c>
      <c r="W9" s="57" t="e">
        <f>+W8+'TTP Pair'!#REF!</f>
        <v>#REF!</v>
      </c>
      <c r="X9" s="57" t="e">
        <f>+X8+'TTP Pair'!#REF!</f>
        <v>#REF!</v>
      </c>
      <c r="Y9" s="57" t="e">
        <f>+Y8+'TTP Pair'!#REF!</f>
        <v>#REF!</v>
      </c>
      <c r="Z9" s="57" t="e">
        <f>+Z8+'TTP Pair'!#REF!</f>
        <v>#REF!</v>
      </c>
      <c r="AA9" s="57" t="e">
        <f>+AA8+'TTP Pair'!#REF!</f>
        <v>#REF!</v>
      </c>
      <c r="AB9" s="57" t="e">
        <f>+AB8+'TTP Pair'!#REF!</f>
        <v>#REF!</v>
      </c>
      <c r="AC9" s="57" t="e">
        <f>+AC8+'TTP Pair'!#REF!</f>
        <v>#REF!</v>
      </c>
      <c r="AD9" s="57" t="e">
        <f>+AD8+'TTP Pair'!#REF!</f>
        <v>#REF!</v>
      </c>
      <c r="AE9" s="57" t="e">
        <f>+AE8+'TTP Pair'!#REF!</f>
        <v>#REF!</v>
      </c>
      <c r="AF9" s="57" t="e">
        <f>+AF8+'TTP Pair'!#REF!</f>
        <v>#REF!</v>
      </c>
      <c r="AG9" s="57" t="e">
        <f>+AG8+'TTP Pair'!#REF!</f>
        <v>#REF!</v>
      </c>
      <c r="AH9" s="57" t="e">
        <f>+AH8+'TTP Pair'!#REF!</f>
        <v>#REF!</v>
      </c>
      <c r="AI9" s="57" t="e">
        <f>+AI8+'TTP Pair'!#REF!</f>
        <v>#REF!</v>
      </c>
      <c r="AJ9" s="15" t="e">
        <f>+AJ8+'TTP Pair'!#REF!</f>
        <v>#REF!</v>
      </c>
      <c r="AK9" s="14" t="e">
        <f>+AK8+'TTP Pair'!#REF!</f>
        <v>#REF!</v>
      </c>
      <c r="AL9" s="14" t="e">
        <f>+AL8+'TTP Pair'!#REF!</f>
        <v>#REF!</v>
      </c>
      <c r="AM9" s="57" t="e">
        <f>+AM8+'TTP Pair'!#REF!</f>
        <v>#REF!</v>
      </c>
      <c r="AN9" s="14" t="e">
        <f>+AN8+'TTP Pair'!#REF!</f>
        <v>#REF!</v>
      </c>
      <c r="AO9" s="14" t="e">
        <f>+AO8+'TTP Pair'!#REF!</f>
        <v>#REF!</v>
      </c>
    </row>
    <row r="10" spans="1:41" ht="20.25" customHeight="1" x14ac:dyDescent="0.3">
      <c r="A10" s="54" t="s">
        <v>34</v>
      </c>
      <c r="B10" s="57"/>
      <c r="C10" s="57"/>
      <c r="D10" s="57"/>
      <c r="E10" s="57"/>
      <c r="F10" s="57"/>
      <c r="G10" s="103"/>
      <c r="H10" s="103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15"/>
      <c r="AK10" s="14"/>
      <c r="AL10" s="14"/>
      <c r="AM10" s="57"/>
      <c r="AN10" s="14"/>
      <c r="AO10" s="14"/>
    </row>
    <row r="11" spans="1:41" ht="20.25" customHeight="1" x14ac:dyDescent="0.3">
      <c r="A11" s="54" t="s">
        <v>26</v>
      </c>
      <c r="B11" s="57" t="e">
        <f>+B9+'TTP Pair'!#REF!</f>
        <v>#REF!</v>
      </c>
      <c r="C11" s="57" t="e">
        <f>+C9+'TTP Pair'!#REF!</f>
        <v>#REF!</v>
      </c>
      <c r="D11" s="57" t="e">
        <f>+D9+'TTP Pair'!#REF!</f>
        <v>#REF!</v>
      </c>
      <c r="E11" s="57" t="e">
        <f>+E9+'TTP Pair'!#REF!</f>
        <v>#REF!</v>
      </c>
      <c r="F11" s="57" t="e">
        <f>+F9+'TTP Pair'!#REF!</f>
        <v>#REF!</v>
      </c>
      <c r="G11" s="103" t="e">
        <f>+G9+'TTP Pair'!#REF!</f>
        <v>#REF!</v>
      </c>
      <c r="H11" s="103" t="e">
        <f>+H9+'TTP Pair'!#REF!</f>
        <v>#REF!</v>
      </c>
      <c r="I11" s="57" t="e">
        <f>+I9+'TTP Pair'!#REF!</f>
        <v>#REF!</v>
      </c>
      <c r="J11" s="57" t="e">
        <f>+J9+'TTP Pair'!#REF!</f>
        <v>#REF!</v>
      </c>
      <c r="K11" s="57" t="e">
        <f>+K9+'TTP Pair'!#REF!</f>
        <v>#REF!</v>
      </c>
      <c r="L11" s="57" t="e">
        <f>+L9+'TTP Pair'!#REF!</f>
        <v>#REF!</v>
      </c>
      <c r="M11" s="57" t="e">
        <f>+M9+'TTP Pair'!#REF!</f>
        <v>#REF!</v>
      </c>
      <c r="N11" s="57" t="e">
        <f>+N9+'TTP Pair'!#REF!</f>
        <v>#REF!</v>
      </c>
      <c r="O11" s="57" t="e">
        <f>+O9+'TTP Pair'!#REF!</f>
        <v>#REF!</v>
      </c>
      <c r="P11" s="57" t="e">
        <f>+P9+'TTP Pair'!#REF!</f>
        <v>#REF!</v>
      </c>
      <c r="Q11" s="57" t="e">
        <f>+Q9+'TTP Pair'!#REF!</f>
        <v>#REF!</v>
      </c>
      <c r="R11" s="57" t="e">
        <f>+R9+'TTP Pair'!#REF!</f>
        <v>#REF!</v>
      </c>
      <c r="S11" s="57" t="e">
        <f>+S9+'TTP Pair'!#REF!</f>
        <v>#REF!</v>
      </c>
      <c r="T11" s="57" t="e">
        <f>+T9+'TTP Pair'!#REF!</f>
        <v>#REF!</v>
      </c>
      <c r="U11" s="57" t="e">
        <f>+U9+'TTP Pair'!#REF!</f>
        <v>#REF!</v>
      </c>
      <c r="V11" s="57" t="e">
        <f>+V9+'TTP Pair'!#REF!</f>
        <v>#REF!</v>
      </c>
      <c r="W11" s="57" t="e">
        <f>+W9+'TTP Pair'!#REF!</f>
        <v>#REF!</v>
      </c>
      <c r="X11" s="57" t="e">
        <f>+X9+'TTP Pair'!#REF!</f>
        <v>#REF!</v>
      </c>
      <c r="Y11" s="57" t="e">
        <f>+Y9+'TTP Pair'!#REF!</f>
        <v>#REF!</v>
      </c>
      <c r="Z11" s="57" t="e">
        <f>+Z9+'TTP Pair'!#REF!</f>
        <v>#REF!</v>
      </c>
      <c r="AA11" s="57" t="e">
        <f>+AA9+'TTP Pair'!#REF!</f>
        <v>#REF!</v>
      </c>
      <c r="AB11" s="57" t="e">
        <f>+AB9+'TTP Pair'!#REF!</f>
        <v>#REF!</v>
      </c>
      <c r="AC11" s="57" t="e">
        <f>+AC9+'TTP Pair'!#REF!</f>
        <v>#REF!</v>
      </c>
      <c r="AD11" s="57" t="e">
        <f>+AD9+'TTP Pair'!#REF!</f>
        <v>#REF!</v>
      </c>
      <c r="AE11" s="57" t="e">
        <f>+AE9+'TTP Pair'!#REF!</f>
        <v>#REF!</v>
      </c>
      <c r="AF11" s="57" t="e">
        <f>+AF9+'TTP Pair'!#REF!</f>
        <v>#REF!</v>
      </c>
      <c r="AG11" s="57" t="e">
        <f>+AG9+'TTP Pair'!#REF!</f>
        <v>#REF!</v>
      </c>
      <c r="AH11" s="57" t="e">
        <f>+AH9+'TTP Pair'!#REF!</f>
        <v>#REF!</v>
      </c>
      <c r="AI11" s="57" t="e">
        <f>+AI9+'TTP Pair'!#REF!</f>
        <v>#REF!</v>
      </c>
      <c r="AJ11" s="15" t="e">
        <f>+AJ9+'TTP Pair'!$C$5</f>
        <v>#REF!</v>
      </c>
      <c r="AK11" s="14" t="e">
        <f>+AK9+'TTP Pair'!$C$5</f>
        <v>#REF!</v>
      </c>
      <c r="AL11" s="14" t="e">
        <f>+AL9+'TTP Pair'!$C$5</f>
        <v>#REF!</v>
      </c>
      <c r="AM11" s="57" t="e">
        <f>+AM9+'TTP Pair'!$C$5</f>
        <v>#REF!</v>
      </c>
      <c r="AN11" s="14" t="e">
        <f>+AN9+'TTP Pair'!$C$5</f>
        <v>#REF!</v>
      </c>
      <c r="AO11" s="14" t="e">
        <f>+AO9+'TTP Pair'!$C$5</f>
        <v>#REF!</v>
      </c>
    </row>
    <row r="12" spans="1:41" ht="20.25" customHeight="1" x14ac:dyDescent="0.3">
      <c r="A12" s="54" t="s">
        <v>26</v>
      </c>
      <c r="B12" s="57" t="e">
        <f>+B11+arrets!$A$3</f>
        <v>#REF!</v>
      </c>
      <c r="C12" s="57" t="e">
        <f>+C11+arrets!$A$3</f>
        <v>#REF!</v>
      </c>
      <c r="D12" s="57" t="e">
        <f>+D11+arrets!$A$3</f>
        <v>#REF!</v>
      </c>
      <c r="E12" s="57" t="e">
        <f>+E11+arrets!$A$3</f>
        <v>#REF!</v>
      </c>
      <c r="F12" s="57" t="e">
        <f>+F11+arrets!$A$3</f>
        <v>#REF!</v>
      </c>
      <c r="G12" s="103" t="e">
        <f>+G11+arrets!$A$3</f>
        <v>#REF!</v>
      </c>
      <c r="H12" s="103" t="e">
        <f>+H11+arrets!$A$3</f>
        <v>#REF!</v>
      </c>
      <c r="I12" s="57" t="e">
        <f>+I11+arrets!$A$3</f>
        <v>#REF!</v>
      </c>
      <c r="J12" s="57" t="e">
        <f>+J11+arrets!$A$3</f>
        <v>#REF!</v>
      </c>
      <c r="K12" s="57" t="e">
        <f>+K11+arrets!$A$3</f>
        <v>#REF!</v>
      </c>
      <c r="L12" s="57" t="e">
        <f>+L11+arrets!$A$3</f>
        <v>#REF!</v>
      </c>
      <c r="M12" s="57" t="e">
        <f>+M11+arrets!$A$3</f>
        <v>#REF!</v>
      </c>
      <c r="N12" s="57" t="e">
        <f>+N11+arrets!$A$3</f>
        <v>#REF!</v>
      </c>
      <c r="O12" s="57" t="e">
        <f>+O11+arrets!$A$3</f>
        <v>#REF!</v>
      </c>
      <c r="P12" s="57" t="e">
        <f>+P11+arrets!$A$3</f>
        <v>#REF!</v>
      </c>
      <c r="Q12" s="57" t="e">
        <f>+Q11+arrets!$A$3</f>
        <v>#REF!</v>
      </c>
      <c r="R12" s="57" t="e">
        <f>+R11+arrets!$A$3</f>
        <v>#REF!</v>
      </c>
      <c r="S12" s="57" t="e">
        <f>+S11+arrets!$A$3</f>
        <v>#REF!</v>
      </c>
      <c r="T12" s="57" t="e">
        <f>+T11+arrets!$A$3</f>
        <v>#REF!</v>
      </c>
      <c r="U12" s="57" t="e">
        <f>+U11+arrets!$A$3</f>
        <v>#REF!</v>
      </c>
      <c r="V12" s="57" t="e">
        <f>+V11+arrets!$A$3</f>
        <v>#REF!</v>
      </c>
      <c r="W12" s="57" t="e">
        <f>+W11+arrets!$A$3</f>
        <v>#REF!</v>
      </c>
      <c r="X12" s="57" t="e">
        <f>+X11+arrets!$A$3</f>
        <v>#REF!</v>
      </c>
      <c r="Y12" s="57" t="e">
        <f>+Y11+arrets!$A$3</f>
        <v>#REF!</v>
      </c>
      <c r="Z12" s="57" t="e">
        <f>+Z11+arrets!$A$3</f>
        <v>#REF!</v>
      </c>
      <c r="AA12" s="57" t="e">
        <f>+AA11+arrets!$A$3</f>
        <v>#REF!</v>
      </c>
      <c r="AB12" s="57" t="e">
        <f>+AB11+arrets!$A$3</f>
        <v>#REF!</v>
      </c>
      <c r="AC12" s="57" t="e">
        <f>+AC11+arrets!$A$3</f>
        <v>#REF!</v>
      </c>
      <c r="AD12" s="57" t="e">
        <f>+AD11+arrets!$A$3</f>
        <v>#REF!</v>
      </c>
      <c r="AE12" s="57" t="e">
        <f>+AE11+arrets!$A$3</f>
        <v>#REF!</v>
      </c>
      <c r="AF12" s="57" t="e">
        <f>+AF11+arrets!$A$3</f>
        <v>#REF!</v>
      </c>
      <c r="AG12" s="57" t="e">
        <f>+AG11+arrets!$A$3</f>
        <v>#REF!</v>
      </c>
      <c r="AH12" s="57" t="e">
        <f>+AH11+arrets!$A$3</f>
        <v>#REF!</v>
      </c>
      <c r="AI12" s="57" t="e">
        <f>+AI11+arrets!$A$3</f>
        <v>#REF!</v>
      </c>
      <c r="AJ12" s="15" t="e">
        <f>+AJ11+arrets!$A$2</f>
        <v>#REF!</v>
      </c>
      <c r="AK12" s="14" t="e">
        <f>+AK11+arrets!$A$2</f>
        <v>#REF!</v>
      </c>
      <c r="AL12" s="14" t="e">
        <f>+AL11+arrets!$A$2</f>
        <v>#REF!</v>
      </c>
      <c r="AM12" s="57" t="e">
        <f>+AM11+arrets!$A$2</f>
        <v>#REF!</v>
      </c>
      <c r="AN12" s="14" t="e">
        <f>+AN11+arrets!$A$2</f>
        <v>#REF!</v>
      </c>
      <c r="AO12" s="14" t="e">
        <f>+AO11+arrets!$A$2</f>
        <v>#REF!</v>
      </c>
    </row>
    <row r="13" spans="1:41" ht="20.25" customHeight="1" x14ac:dyDescent="0.3">
      <c r="A13" s="54" t="s">
        <v>25</v>
      </c>
      <c r="B13" s="57" t="e">
        <f>+B12+'TTP Pair'!#REF!</f>
        <v>#REF!</v>
      </c>
      <c r="C13" s="57" t="e">
        <f>+C12+'TTP Pair'!#REF!</f>
        <v>#REF!</v>
      </c>
      <c r="D13" s="57" t="e">
        <f>+D12+'TTP Pair'!#REF!</f>
        <v>#REF!</v>
      </c>
      <c r="E13" s="57" t="e">
        <f>+E12+'TTP Pair'!#REF!</f>
        <v>#REF!</v>
      </c>
      <c r="F13" s="57" t="e">
        <f>+F12+'TTP Pair'!#REF!</f>
        <v>#REF!</v>
      </c>
      <c r="G13" s="103" t="e">
        <f>+G12+'TTP Pair'!#REF!</f>
        <v>#REF!</v>
      </c>
      <c r="H13" s="103" t="e">
        <f>+H12+'TTP Pair'!#REF!</f>
        <v>#REF!</v>
      </c>
      <c r="I13" s="57" t="e">
        <f>+I12+'TTP Pair'!#REF!</f>
        <v>#REF!</v>
      </c>
      <c r="J13" s="57" t="e">
        <f>+J12+'TTP Pair'!#REF!</f>
        <v>#REF!</v>
      </c>
      <c r="K13" s="57" t="e">
        <f>+K12+'TTP Pair'!#REF!</f>
        <v>#REF!</v>
      </c>
      <c r="L13" s="57" t="e">
        <f>+L12+'TTP Pair'!#REF!</f>
        <v>#REF!</v>
      </c>
      <c r="M13" s="57" t="e">
        <f>+M12+'TTP Pair'!#REF!</f>
        <v>#REF!</v>
      </c>
      <c r="N13" s="57" t="e">
        <f>+N12+'TTP Pair'!#REF!</f>
        <v>#REF!</v>
      </c>
      <c r="O13" s="57" t="e">
        <f>+O12+'TTP Pair'!#REF!</f>
        <v>#REF!</v>
      </c>
      <c r="P13" s="57" t="e">
        <f>+P12+'TTP Pair'!#REF!</f>
        <v>#REF!</v>
      </c>
      <c r="Q13" s="57" t="e">
        <f>+Q12+'TTP Pair'!#REF!</f>
        <v>#REF!</v>
      </c>
      <c r="R13" s="57" t="e">
        <f>+R12+'TTP Pair'!#REF!</f>
        <v>#REF!</v>
      </c>
      <c r="S13" s="57" t="e">
        <f>+S12+'TTP Pair'!#REF!</f>
        <v>#REF!</v>
      </c>
      <c r="T13" s="57" t="e">
        <f>+T12+'TTP Pair'!#REF!</f>
        <v>#REF!</v>
      </c>
      <c r="U13" s="57" t="e">
        <f>+U12+'TTP Pair'!#REF!</f>
        <v>#REF!</v>
      </c>
      <c r="V13" s="57" t="e">
        <f>+V12+'TTP Pair'!#REF!</f>
        <v>#REF!</v>
      </c>
      <c r="W13" s="57" t="e">
        <f>+W12+'TTP Pair'!#REF!</f>
        <v>#REF!</v>
      </c>
      <c r="X13" s="57" t="e">
        <f>+X12+'TTP Pair'!#REF!</f>
        <v>#REF!</v>
      </c>
      <c r="Y13" s="57" t="e">
        <f>+Y12+'TTP Pair'!#REF!</f>
        <v>#REF!</v>
      </c>
      <c r="Z13" s="57" t="e">
        <f>+Z12+'TTP Pair'!#REF!</f>
        <v>#REF!</v>
      </c>
      <c r="AA13" s="57" t="e">
        <f>+AA12+'TTP Pair'!#REF!</f>
        <v>#REF!</v>
      </c>
      <c r="AB13" s="57" t="e">
        <f>+AB12+'TTP Pair'!#REF!</f>
        <v>#REF!</v>
      </c>
      <c r="AC13" s="57" t="e">
        <f>+AC12+'TTP Pair'!#REF!</f>
        <v>#REF!</v>
      </c>
      <c r="AD13" s="57" t="e">
        <f>+AD12+'TTP Pair'!#REF!</f>
        <v>#REF!</v>
      </c>
      <c r="AE13" s="57" t="e">
        <f>+AE12+'TTP Pair'!#REF!</f>
        <v>#REF!</v>
      </c>
      <c r="AF13" s="57" t="e">
        <f>+AF12+'TTP Pair'!#REF!</f>
        <v>#REF!</v>
      </c>
      <c r="AG13" s="57" t="e">
        <f>+AG12+'TTP Pair'!#REF!</f>
        <v>#REF!</v>
      </c>
      <c r="AH13" s="57" t="e">
        <f>+AH12+'TTP Pair'!#REF!</f>
        <v>#REF!</v>
      </c>
      <c r="AI13" s="57" t="e">
        <f>+AI12+'TTP Pair'!#REF!</f>
        <v>#REF!</v>
      </c>
      <c r="AJ13" s="15" t="e">
        <f>+AJ12+'TTP Pair'!$C$6</f>
        <v>#REF!</v>
      </c>
      <c r="AK13" s="14" t="e">
        <f>+AK12+'TTP Pair'!$C$6</f>
        <v>#REF!</v>
      </c>
      <c r="AL13" s="14" t="e">
        <f>+AL12+'TTP Pair'!$C$6</f>
        <v>#REF!</v>
      </c>
      <c r="AM13" s="57" t="e">
        <f>+AM12+'TTP Pair'!$C$6</f>
        <v>#REF!</v>
      </c>
      <c r="AN13" s="14" t="e">
        <f>+AN12+'TTP Pair'!$C$6</f>
        <v>#REF!</v>
      </c>
      <c r="AO13" s="14" t="e">
        <f>+AO12+'TTP Pair'!$C$6</f>
        <v>#REF!</v>
      </c>
    </row>
    <row r="14" spans="1:41" ht="20.25" customHeight="1" x14ac:dyDescent="0.3">
      <c r="A14" s="54" t="s">
        <v>25</v>
      </c>
      <c r="B14" s="57" t="e">
        <f>+B13+arrets!$A$4</f>
        <v>#REF!</v>
      </c>
      <c r="C14" s="57" t="e">
        <f>+C13+arrets!$A$4</f>
        <v>#REF!</v>
      </c>
      <c r="D14" s="57" t="e">
        <f>+D13+arrets!$A$4</f>
        <v>#REF!</v>
      </c>
      <c r="E14" s="57" t="e">
        <f>+E13+arrets!$A$4</f>
        <v>#REF!</v>
      </c>
      <c r="F14" s="57" t="e">
        <f>+F13+arrets!$A$4</f>
        <v>#REF!</v>
      </c>
      <c r="G14" s="103" t="e">
        <f>+G13+arrets!$A$4</f>
        <v>#REF!</v>
      </c>
      <c r="H14" s="103" t="e">
        <f>+H13+arrets!$A$4</f>
        <v>#REF!</v>
      </c>
      <c r="I14" s="57" t="e">
        <f>+I13+arrets!$A$4</f>
        <v>#REF!</v>
      </c>
      <c r="J14" s="57" t="e">
        <f>+J13+arrets!$A$4</f>
        <v>#REF!</v>
      </c>
      <c r="K14" s="57" t="e">
        <f>+K13+arrets!$A$4</f>
        <v>#REF!</v>
      </c>
      <c r="L14" s="57" t="e">
        <f>+L13+arrets!$A$4</f>
        <v>#REF!</v>
      </c>
      <c r="M14" s="57" t="e">
        <f>+M13+arrets!$A$4</f>
        <v>#REF!</v>
      </c>
      <c r="N14" s="57" t="e">
        <f>+N13+arrets!$A$4</f>
        <v>#REF!</v>
      </c>
      <c r="O14" s="57" t="e">
        <f>+O13+arrets!$A$4</f>
        <v>#REF!</v>
      </c>
      <c r="P14" s="57" t="e">
        <f>+P13+arrets!$A$4</f>
        <v>#REF!</v>
      </c>
      <c r="Q14" s="57" t="e">
        <f>+Q13+arrets!$A$4</f>
        <v>#REF!</v>
      </c>
      <c r="R14" s="57" t="e">
        <f>+R13+arrets!$A$4</f>
        <v>#REF!</v>
      </c>
      <c r="S14" s="57" t="e">
        <f>+S13+arrets!$A$4</f>
        <v>#REF!</v>
      </c>
      <c r="T14" s="57" t="e">
        <f>+T13+arrets!$A$4</f>
        <v>#REF!</v>
      </c>
      <c r="U14" s="57" t="e">
        <f>+U13+arrets!$A$4</f>
        <v>#REF!</v>
      </c>
      <c r="V14" s="57" t="e">
        <f>+V13+arrets!$A$4</f>
        <v>#REF!</v>
      </c>
      <c r="W14" s="57" t="e">
        <f>+W13+arrets!$A$4</f>
        <v>#REF!</v>
      </c>
      <c r="X14" s="57" t="e">
        <f>+X13+arrets!$A$4</f>
        <v>#REF!</v>
      </c>
      <c r="Y14" s="57" t="e">
        <f>+Y13+arrets!$A$4</f>
        <v>#REF!</v>
      </c>
      <c r="Z14" s="57" t="e">
        <f>+Z13+arrets!$A$4</f>
        <v>#REF!</v>
      </c>
      <c r="AA14" s="57" t="e">
        <f>+AA13+arrets!$A$4</f>
        <v>#REF!</v>
      </c>
      <c r="AB14" s="57" t="e">
        <f>+AB13+arrets!$A$4</f>
        <v>#REF!</v>
      </c>
      <c r="AC14" s="57" t="e">
        <f>+AC13+arrets!$A$4</f>
        <v>#REF!</v>
      </c>
      <c r="AD14" s="57" t="e">
        <f>+AD13+arrets!$A$4</f>
        <v>#REF!</v>
      </c>
      <c r="AE14" s="57" t="e">
        <f>+AE13+arrets!$A$4</f>
        <v>#REF!</v>
      </c>
      <c r="AF14" s="57" t="e">
        <f>+AF13+arrets!$A$4</f>
        <v>#REF!</v>
      </c>
      <c r="AG14" s="57" t="e">
        <f>+AG13+arrets!$A$4</f>
        <v>#REF!</v>
      </c>
      <c r="AH14" s="57" t="e">
        <f>+AH13+arrets!$A$4</f>
        <v>#REF!</v>
      </c>
      <c r="AI14" s="57" t="e">
        <f>+AI13+arrets!$A$4</f>
        <v>#REF!</v>
      </c>
      <c r="AJ14" s="15" t="e">
        <f>+AJ13+arrets!$A$2</f>
        <v>#REF!</v>
      </c>
      <c r="AK14" s="14" t="e">
        <f>+AK13+arrets!$A$2</f>
        <v>#REF!</v>
      </c>
      <c r="AL14" s="14" t="e">
        <f>+AL13+arrets!$A$2</f>
        <v>#REF!</v>
      </c>
      <c r="AM14" s="57" t="e">
        <f>+AM13+arrets!$A$2</f>
        <v>#REF!</v>
      </c>
      <c r="AN14" s="14" t="e">
        <f>+AN13+arrets!$A$2</f>
        <v>#REF!</v>
      </c>
      <c r="AO14" s="14" t="e">
        <f>+AO13+arrets!$A$2</f>
        <v>#REF!</v>
      </c>
    </row>
    <row r="15" spans="1:41" ht="20.25" customHeight="1" x14ac:dyDescent="0.3">
      <c r="A15" s="54" t="s">
        <v>24</v>
      </c>
      <c r="B15" s="57" t="e">
        <f>+B14+'TTP Pair'!#REF!</f>
        <v>#REF!</v>
      </c>
      <c r="C15" s="57" t="e">
        <f>+C14+'TTP Pair'!#REF!</f>
        <v>#REF!</v>
      </c>
      <c r="D15" s="57" t="e">
        <f>+D14+'TTP Pair'!#REF!</f>
        <v>#REF!</v>
      </c>
      <c r="E15" s="57" t="e">
        <f>+E14+'TTP Pair'!#REF!</f>
        <v>#REF!</v>
      </c>
      <c r="F15" s="57" t="e">
        <f>+F14+'TTP Pair'!#REF!</f>
        <v>#REF!</v>
      </c>
      <c r="G15" s="103" t="e">
        <f>+G14+'TTP Pair'!#REF!</f>
        <v>#REF!</v>
      </c>
      <c r="H15" s="103" t="e">
        <f>+H14+'TTP Pair'!#REF!</f>
        <v>#REF!</v>
      </c>
      <c r="I15" s="57" t="e">
        <f>+I14+'TTP Pair'!#REF!</f>
        <v>#REF!</v>
      </c>
      <c r="J15" s="57" t="e">
        <f>+J14+'TTP Pair'!#REF!</f>
        <v>#REF!</v>
      </c>
      <c r="K15" s="57" t="e">
        <f>+K14+'TTP Pair'!#REF!</f>
        <v>#REF!</v>
      </c>
      <c r="L15" s="57" t="e">
        <f>+L14+'TTP Pair'!#REF!</f>
        <v>#REF!</v>
      </c>
      <c r="M15" s="57" t="e">
        <f>+M14+'TTP Pair'!#REF!</f>
        <v>#REF!</v>
      </c>
      <c r="N15" s="57" t="e">
        <f>+N14+'TTP Pair'!#REF!</f>
        <v>#REF!</v>
      </c>
      <c r="O15" s="57" t="e">
        <f>+O14+'TTP Pair'!#REF!</f>
        <v>#REF!</v>
      </c>
      <c r="P15" s="57" t="e">
        <f>+P14+'TTP Pair'!#REF!</f>
        <v>#REF!</v>
      </c>
      <c r="Q15" s="57" t="e">
        <f>+Q14+'TTP Pair'!#REF!</f>
        <v>#REF!</v>
      </c>
      <c r="R15" s="57" t="e">
        <f>+R14+'TTP Pair'!#REF!</f>
        <v>#REF!</v>
      </c>
      <c r="S15" s="57" t="e">
        <f>+S14+'TTP Pair'!#REF!</f>
        <v>#REF!</v>
      </c>
      <c r="T15" s="57" t="e">
        <f>+T14+'TTP Pair'!#REF!</f>
        <v>#REF!</v>
      </c>
      <c r="U15" s="57" t="e">
        <f>+U14+'TTP Pair'!#REF!</f>
        <v>#REF!</v>
      </c>
      <c r="V15" s="57" t="e">
        <f>+V14+'TTP Pair'!#REF!</f>
        <v>#REF!</v>
      </c>
      <c r="W15" s="57" t="e">
        <f>+W14+'TTP Pair'!#REF!</f>
        <v>#REF!</v>
      </c>
      <c r="X15" s="57" t="e">
        <f>+X14+'TTP Pair'!#REF!</f>
        <v>#REF!</v>
      </c>
      <c r="Y15" s="57" t="e">
        <f>+Y14+'TTP Pair'!#REF!</f>
        <v>#REF!</v>
      </c>
      <c r="Z15" s="57" t="e">
        <f>+Z14+'TTP Pair'!#REF!</f>
        <v>#REF!</v>
      </c>
      <c r="AA15" s="57" t="e">
        <f>+AA14+'TTP Pair'!#REF!</f>
        <v>#REF!</v>
      </c>
      <c r="AB15" s="57" t="e">
        <f>+AB14+'TTP Pair'!#REF!</f>
        <v>#REF!</v>
      </c>
      <c r="AC15" s="57" t="e">
        <f>+AC14+'TTP Pair'!#REF!</f>
        <v>#REF!</v>
      </c>
      <c r="AD15" s="57" t="e">
        <f>+AD14+'TTP Pair'!#REF!</f>
        <v>#REF!</v>
      </c>
      <c r="AE15" s="57" t="e">
        <f>+AE14+'TTP Pair'!#REF!</f>
        <v>#REF!</v>
      </c>
      <c r="AF15" s="57" t="e">
        <f>+AF14+'TTP Pair'!#REF!</f>
        <v>#REF!</v>
      </c>
      <c r="AG15" s="57" t="e">
        <f>+AG14+'TTP Pair'!#REF!</f>
        <v>#REF!</v>
      </c>
      <c r="AH15" s="57" t="e">
        <f>+AH14+'TTP Pair'!#REF!</f>
        <v>#REF!</v>
      </c>
      <c r="AI15" s="57" t="e">
        <f>+AI14+'TTP Pair'!#REF!</f>
        <v>#REF!</v>
      </c>
      <c r="AJ15" s="15" t="e">
        <f>+AJ14+'TTP Pair'!$C$7</f>
        <v>#REF!</v>
      </c>
      <c r="AK15" s="14" t="e">
        <f>+AK14+'TTP Pair'!$C$7</f>
        <v>#REF!</v>
      </c>
      <c r="AL15" s="14" t="e">
        <f>+AL14+'TTP Pair'!$C$7</f>
        <v>#REF!</v>
      </c>
      <c r="AM15" s="57" t="e">
        <f>+AM14+'TTP Pair'!$C$7</f>
        <v>#REF!</v>
      </c>
      <c r="AN15" s="14" t="e">
        <f>+AN14+'TTP Pair'!$C$7</f>
        <v>#REF!</v>
      </c>
      <c r="AO15" s="14" t="e">
        <f>+AO14+'TTP Pair'!$C$7</f>
        <v>#REF!</v>
      </c>
    </row>
    <row r="16" spans="1:41" ht="20.25" customHeight="1" x14ac:dyDescent="0.3">
      <c r="A16" s="54" t="s">
        <v>24</v>
      </c>
      <c r="B16" s="57" t="e">
        <f>+B15+arrets!$A$3</f>
        <v>#REF!</v>
      </c>
      <c r="C16" s="57" t="e">
        <f>+C15+arrets!$A$3</f>
        <v>#REF!</v>
      </c>
      <c r="D16" s="57" t="e">
        <f>+D15+arrets!$A$3</f>
        <v>#REF!</v>
      </c>
      <c r="E16" s="57" t="e">
        <f>+E15+arrets!$A$3</f>
        <v>#REF!</v>
      </c>
      <c r="F16" s="57" t="e">
        <f>+F15+arrets!$A$3</f>
        <v>#REF!</v>
      </c>
      <c r="G16" s="103" t="e">
        <f>+G15+arrets!$A$3</f>
        <v>#REF!</v>
      </c>
      <c r="H16" s="103" t="e">
        <f>+H15+arrets!$A$3</f>
        <v>#REF!</v>
      </c>
      <c r="I16" s="57" t="e">
        <f>+I15+arrets!$A$3</f>
        <v>#REF!</v>
      </c>
      <c r="J16" s="57" t="e">
        <f>+J15+arrets!$A$3</f>
        <v>#REF!</v>
      </c>
      <c r="K16" s="57" t="e">
        <f>+K15+arrets!$A$3</f>
        <v>#REF!</v>
      </c>
      <c r="L16" s="57" t="e">
        <f>+L15+arrets!$A$3</f>
        <v>#REF!</v>
      </c>
      <c r="M16" s="57" t="e">
        <f>+M15+arrets!$A$3</f>
        <v>#REF!</v>
      </c>
      <c r="N16" s="57" t="e">
        <f>+N15+arrets!$A$3</f>
        <v>#REF!</v>
      </c>
      <c r="O16" s="57" t="e">
        <f>+O15+arrets!$A$3</f>
        <v>#REF!</v>
      </c>
      <c r="P16" s="57" t="e">
        <f>+P15+arrets!$A$3</f>
        <v>#REF!</v>
      </c>
      <c r="Q16" s="57" t="e">
        <f>+Q15+arrets!$A$3</f>
        <v>#REF!</v>
      </c>
      <c r="R16" s="57" t="e">
        <f>+R15+arrets!$A$3</f>
        <v>#REF!</v>
      </c>
      <c r="S16" s="57" t="e">
        <f>+S15+arrets!$A$3</f>
        <v>#REF!</v>
      </c>
      <c r="T16" s="57" t="e">
        <f>+T15+arrets!$A$3</f>
        <v>#REF!</v>
      </c>
      <c r="U16" s="57" t="e">
        <f>+U15+arrets!$A$3</f>
        <v>#REF!</v>
      </c>
      <c r="V16" s="57" t="e">
        <f>+V15+arrets!$A$3</f>
        <v>#REF!</v>
      </c>
      <c r="W16" s="57" t="e">
        <f>+W15+arrets!$A$3</f>
        <v>#REF!</v>
      </c>
      <c r="X16" s="57" t="e">
        <f>+X15+arrets!$A$3</f>
        <v>#REF!</v>
      </c>
      <c r="Y16" s="57" t="e">
        <f>+Y15+arrets!$A$3</f>
        <v>#REF!</v>
      </c>
      <c r="Z16" s="57" t="e">
        <f>+Z15+arrets!$A$3</f>
        <v>#REF!</v>
      </c>
      <c r="AA16" s="57" t="e">
        <f>+AA15+arrets!$A$3</f>
        <v>#REF!</v>
      </c>
      <c r="AB16" s="57" t="e">
        <f>+AB15+arrets!$A$3</f>
        <v>#REF!</v>
      </c>
      <c r="AC16" s="57" t="e">
        <f>+AC15+arrets!$A$3</f>
        <v>#REF!</v>
      </c>
      <c r="AD16" s="57" t="e">
        <f>+AD15+arrets!$A$3</f>
        <v>#REF!</v>
      </c>
      <c r="AE16" s="57" t="e">
        <f>+AE15+arrets!$A$3</f>
        <v>#REF!</v>
      </c>
      <c r="AF16" s="57" t="e">
        <f>+AF15+arrets!$A$3</f>
        <v>#REF!</v>
      </c>
      <c r="AG16" s="57" t="e">
        <f>+AG15+arrets!$A$3</f>
        <v>#REF!</v>
      </c>
      <c r="AH16" s="57" t="e">
        <f>+AH15+arrets!$A$3</f>
        <v>#REF!</v>
      </c>
      <c r="AI16" s="57" t="e">
        <f>+AI15+arrets!$A$3</f>
        <v>#REF!</v>
      </c>
      <c r="AJ16" s="15" t="e">
        <f>+AJ15+arrets!$A$2</f>
        <v>#REF!</v>
      </c>
      <c r="AK16" s="14" t="e">
        <f>+AK15+arrets!$A$2</f>
        <v>#REF!</v>
      </c>
      <c r="AL16" s="14" t="e">
        <f>+AL15+arrets!$A$2</f>
        <v>#REF!</v>
      </c>
      <c r="AM16" s="57" t="e">
        <f>+AM15+arrets!$A$2</f>
        <v>#REF!</v>
      </c>
      <c r="AN16" s="14" t="e">
        <f>+AN15+arrets!$A$2</f>
        <v>#REF!</v>
      </c>
      <c r="AO16" s="14" t="e">
        <f>+AO15+arrets!$A$2</f>
        <v>#REF!</v>
      </c>
    </row>
    <row r="17" spans="1:41" ht="20.25" customHeight="1" x14ac:dyDescent="0.3">
      <c r="A17" s="54" t="s">
        <v>23</v>
      </c>
      <c r="B17" s="57" t="e">
        <f>+B16+'TTP Pair'!#REF!</f>
        <v>#REF!</v>
      </c>
      <c r="C17" s="57" t="e">
        <f>+C16+'TTP Pair'!#REF!</f>
        <v>#REF!</v>
      </c>
      <c r="D17" s="57" t="e">
        <f>+D16+'TTP Pair'!#REF!</f>
        <v>#REF!</v>
      </c>
      <c r="E17" s="57" t="e">
        <f>+E16+'TTP Pair'!#REF!</f>
        <v>#REF!</v>
      </c>
      <c r="F17" s="57" t="e">
        <f>+F16+'TTP Pair'!#REF!</f>
        <v>#REF!</v>
      </c>
      <c r="G17" s="103" t="e">
        <f>+G16+'TTP Pair'!#REF!</f>
        <v>#REF!</v>
      </c>
      <c r="H17" s="103" t="e">
        <f>+H16+'TTP Pair'!#REF!</f>
        <v>#REF!</v>
      </c>
      <c r="I17" s="57" t="e">
        <f>+I16+'TTP Pair'!#REF!</f>
        <v>#REF!</v>
      </c>
      <c r="J17" s="57" t="e">
        <f>+J16+'TTP Pair'!#REF!</f>
        <v>#REF!</v>
      </c>
      <c r="K17" s="57" t="e">
        <f>+K16+'TTP Pair'!#REF!</f>
        <v>#REF!</v>
      </c>
      <c r="L17" s="57" t="e">
        <f>+L16+'TTP Pair'!#REF!</f>
        <v>#REF!</v>
      </c>
      <c r="M17" s="57" t="e">
        <f>+M16+'TTP Pair'!#REF!</f>
        <v>#REF!</v>
      </c>
      <c r="N17" s="57" t="e">
        <f>+N16+'TTP Pair'!#REF!</f>
        <v>#REF!</v>
      </c>
      <c r="O17" s="57" t="e">
        <f>+O16+'TTP Pair'!#REF!</f>
        <v>#REF!</v>
      </c>
      <c r="P17" s="57" t="e">
        <f>+P16+'TTP Pair'!#REF!</f>
        <v>#REF!</v>
      </c>
      <c r="Q17" s="57" t="e">
        <f>+Q16+'TTP Pair'!#REF!</f>
        <v>#REF!</v>
      </c>
      <c r="R17" s="57" t="e">
        <f>+R16+'TTP Pair'!#REF!</f>
        <v>#REF!</v>
      </c>
      <c r="S17" s="57" t="e">
        <f>+S16+'TTP Pair'!#REF!</f>
        <v>#REF!</v>
      </c>
      <c r="T17" s="57" t="e">
        <f>+T16+'TTP Pair'!#REF!</f>
        <v>#REF!</v>
      </c>
      <c r="U17" s="57" t="e">
        <f>+U16+'TTP Pair'!#REF!</f>
        <v>#REF!</v>
      </c>
      <c r="V17" s="57" t="e">
        <f>+V16+'TTP Pair'!#REF!</f>
        <v>#REF!</v>
      </c>
      <c r="W17" s="57" t="e">
        <f>+W16+'TTP Pair'!#REF!</f>
        <v>#REF!</v>
      </c>
      <c r="X17" s="57" t="e">
        <f>+X16+'TTP Pair'!#REF!</f>
        <v>#REF!</v>
      </c>
      <c r="Y17" s="57" t="e">
        <f>+Y16+'TTP Pair'!#REF!</f>
        <v>#REF!</v>
      </c>
      <c r="Z17" s="57" t="e">
        <f>+Z16+'TTP Pair'!#REF!</f>
        <v>#REF!</v>
      </c>
      <c r="AA17" s="57" t="e">
        <f>+AA16+'TTP Pair'!#REF!</f>
        <v>#REF!</v>
      </c>
      <c r="AB17" s="57" t="e">
        <f>+AB16+'TTP Pair'!#REF!</f>
        <v>#REF!</v>
      </c>
      <c r="AC17" s="57" t="e">
        <f>+AC16+'TTP Pair'!#REF!</f>
        <v>#REF!</v>
      </c>
      <c r="AD17" s="57" t="e">
        <f>+AD16+'TTP Pair'!#REF!</f>
        <v>#REF!</v>
      </c>
      <c r="AE17" s="57" t="e">
        <f>+AE16+'TTP Pair'!#REF!</f>
        <v>#REF!</v>
      </c>
      <c r="AF17" s="57" t="e">
        <f>+AF16+'TTP Pair'!#REF!</f>
        <v>#REF!</v>
      </c>
      <c r="AG17" s="57" t="e">
        <f>+AG16+'TTP Pair'!#REF!</f>
        <v>#REF!</v>
      </c>
      <c r="AH17" s="57" t="e">
        <f>+AH16+'TTP Pair'!#REF!</f>
        <v>#REF!</v>
      </c>
      <c r="AI17" s="57" t="e">
        <f>+AI16+'TTP Pair'!#REF!</f>
        <v>#REF!</v>
      </c>
      <c r="AJ17" s="15" t="e">
        <f>+AJ16+'TTP Pair'!$C$8</f>
        <v>#REF!</v>
      </c>
      <c r="AK17" s="14" t="e">
        <f>+AK16+'TTP Pair'!$C$8</f>
        <v>#REF!</v>
      </c>
      <c r="AL17" s="14" t="e">
        <f>+AL16+'TTP Pair'!$C$8</f>
        <v>#REF!</v>
      </c>
      <c r="AM17" s="57" t="e">
        <f>+AM16+'TTP Pair'!$C$8</f>
        <v>#REF!</v>
      </c>
      <c r="AN17" s="14" t="e">
        <f>+AN16+'TTP Pair'!$C$8</f>
        <v>#REF!</v>
      </c>
      <c r="AO17" s="14" t="e">
        <f>+AO16+'TTP Pair'!$C$8</f>
        <v>#REF!</v>
      </c>
    </row>
    <row r="18" spans="1:41" ht="20.25" customHeight="1" x14ac:dyDescent="0.3">
      <c r="A18" s="54" t="s">
        <v>23</v>
      </c>
      <c r="B18" s="57" t="e">
        <f>+B17+arrets!$A$4</f>
        <v>#REF!</v>
      </c>
      <c r="C18" s="57" t="e">
        <f>+C17+arrets!$A$4</f>
        <v>#REF!</v>
      </c>
      <c r="D18" s="57" t="e">
        <f>+D17+arrets!$A$4</f>
        <v>#REF!</v>
      </c>
      <c r="E18" s="57" t="e">
        <f>+E17+arrets!$A$4</f>
        <v>#REF!</v>
      </c>
      <c r="F18" s="57" t="e">
        <f>+F17+arrets!$A$4</f>
        <v>#REF!</v>
      </c>
      <c r="G18" s="103" t="e">
        <f>+G17+arrets!$A$4</f>
        <v>#REF!</v>
      </c>
      <c r="H18" s="103" t="e">
        <f>+H17+arrets!$A$4</f>
        <v>#REF!</v>
      </c>
      <c r="I18" s="57" t="e">
        <f>+I17+arrets!$A$4</f>
        <v>#REF!</v>
      </c>
      <c r="J18" s="57" t="e">
        <f>+J17+arrets!$A$4</f>
        <v>#REF!</v>
      </c>
      <c r="K18" s="57" t="e">
        <f>+K17+arrets!$A$4</f>
        <v>#REF!</v>
      </c>
      <c r="L18" s="57" t="e">
        <f>+L17+arrets!$A$4</f>
        <v>#REF!</v>
      </c>
      <c r="M18" s="57" t="e">
        <f>+M17+arrets!$A$4</f>
        <v>#REF!</v>
      </c>
      <c r="N18" s="57" t="e">
        <f>+N17+arrets!$A$4</f>
        <v>#REF!</v>
      </c>
      <c r="O18" s="57" t="e">
        <f>+O17+arrets!$A$4</f>
        <v>#REF!</v>
      </c>
      <c r="P18" s="57" t="e">
        <f>+P17+arrets!$A$4</f>
        <v>#REF!</v>
      </c>
      <c r="Q18" s="57" t="e">
        <f>+Q17+arrets!$A$4</f>
        <v>#REF!</v>
      </c>
      <c r="R18" s="57" t="e">
        <f>+R17+arrets!$A$4</f>
        <v>#REF!</v>
      </c>
      <c r="S18" s="57" t="e">
        <f>+S17+arrets!$A$4</f>
        <v>#REF!</v>
      </c>
      <c r="T18" s="57" t="e">
        <f>+T17+arrets!$A$4</f>
        <v>#REF!</v>
      </c>
      <c r="U18" s="57" t="e">
        <f>+U17+arrets!$A$4</f>
        <v>#REF!</v>
      </c>
      <c r="V18" s="57" t="e">
        <f>+V17+arrets!$A$4</f>
        <v>#REF!</v>
      </c>
      <c r="W18" s="57" t="e">
        <f>+W17+arrets!$A$4</f>
        <v>#REF!</v>
      </c>
      <c r="X18" s="57" t="e">
        <f>+X17+arrets!$A$4</f>
        <v>#REF!</v>
      </c>
      <c r="Y18" s="57" t="e">
        <f>+Y17+arrets!$A$4</f>
        <v>#REF!</v>
      </c>
      <c r="Z18" s="57" t="e">
        <f>+Z17+arrets!$A$4</f>
        <v>#REF!</v>
      </c>
      <c r="AA18" s="57" t="e">
        <f>+AA17+arrets!$A$4</f>
        <v>#REF!</v>
      </c>
      <c r="AB18" s="57" t="e">
        <f>+AB17+arrets!$A$4</f>
        <v>#REF!</v>
      </c>
      <c r="AC18" s="57" t="e">
        <f>+AC17+arrets!$A$4</f>
        <v>#REF!</v>
      </c>
      <c r="AD18" s="57" t="e">
        <f>+AD17+arrets!$A$4</f>
        <v>#REF!</v>
      </c>
      <c r="AE18" s="57" t="e">
        <f>+AE17+arrets!$A$4</f>
        <v>#REF!</v>
      </c>
      <c r="AF18" s="57" t="e">
        <f>+AF17+arrets!$A$4</f>
        <v>#REF!</v>
      </c>
      <c r="AG18" s="57" t="e">
        <f>+AG17+arrets!$A$4</f>
        <v>#REF!</v>
      </c>
      <c r="AH18" s="57" t="e">
        <f>+AH17+arrets!$A$4</f>
        <v>#REF!</v>
      </c>
      <c r="AI18" s="57" t="e">
        <f>+AI17+arrets!$A$4</f>
        <v>#REF!</v>
      </c>
      <c r="AJ18" s="15" t="e">
        <f>+AJ17+arrets!$A$2</f>
        <v>#REF!</v>
      </c>
      <c r="AK18" s="14" t="e">
        <f>+AK17+arrets!$A$2</f>
        <v>#REF!</v>
      </c>
      <c r="AL18" s="14" t="e">
        <f>+AL17+arrets!$A$2</f>
        <v>#REF!</v>
      </c>
      <c r="AM18" s="57" t="e">
        <f>+AM17+arrets!$A$2</f>
        <v>#REF!</v>
      </c>
      <c r="AN18" s="14" t="e">
        <f>+AN17+arrets!$A$2</f>
        <v>#REF!</v>
      </c>
      <c r="AO18" s="14" t="e">
        <f>+AO17+arrets!$A$2</f>
        <v>#REF!</v>
      </c>
    </row>
    <row r="19" spans="1:41" ht="40.5" customHeight="1" x14ac:dyDescent="0.3">
      <c r="A19" s="61" t="s">
        <v>22</v>
      </c>
      <c r="B19" s="57" t="e">
        <f>+B18+'TTP Pair'!#REF!</f>
        <v>#REF!</v>
      </c>
      <c r="C19" s="57" t="e">
        <f>+C18+'TTP Pair'!#REF!</f>
        <v>#REF!</v>
      </c>
      <c r="D19" s="57" t="e">
        <f>+D18+'TTP Pair'!#REF!</f>
        <v>#REF!</v>
      </c>
      <c r="E19" s="57" t="e">
        <f>+E18+'TTP Pair'!#REF!</f>
        <v>#REF!</v>
      </c>
      <c r="F19" s="57" t="e">
        <f>+F18+'TTP Pair'!#REF!</f>
        <v>#REF!</v>
      </c>
      <c r="G19" s="103" t="e">
        <f>+G18+'TTP Pair'!#REF!</f>
        <v>#REF!</v>
      </c>
      <c r="H19" s="103" t="e">
        <f>+H18+'TTP Pair'!#REF!</f>
        <v>#REF!</v>
      </c>
      <c r="I19" s="57" t="e">
        <f>+I18+'TTP Pair'!#REF!</f>
        <v>#REF!</v>
      </c>
      <c r="J19" s="57" t="e">
        <f>+J18+'TTP Pair'!#REF!</f>
        <v>#REF!</v>
      </c>
      <c r="K19" s="57" t="e">
        <f>+K18+'TTP Pair'!#REF!</f>
        <v>#REF!</v>
      </c>
      <c r="L19" s="57" t="e">
        <f>+L18+'TTP Pair'!#REF!</f>
        <v>#REF!</v>
      </c>
      <c r="M19" s="57" t="e">
        <f>+M18+'TTP Pair'!#REF!</f>
        <v>#REF!</v>
      </c>
      <c r="N19" s="57" t="e">
        <f>+N18+'TTP Pair'!#REF!</f>
        <v>#REF!</v>
      </c>
      <c r="O19" s="57" t="e">
        <f>+O18+'TTP Pair'!#REF!</f>
        <v>#REF!</v>
      </c>
      <c r="P19" s="57" t="e">
        <f>+P18+'TTP Pair'!#REF!</f>
        <v>#REF!</v>
      </c>
      <c r="Q19" s="57" t="e">
        <f>+Q18+'TTP Pair'!#REF!</f>
        <v>#REF!</v>
      </c>
      <c r="R19" s="57" t="e">
        <f>+R18+'TTP Pair'!#REF!</f>
        <v>#REF!</v>
      </c>
      <c r="S19" s="57" t="e">
        <f>+S18+'TTP Pair'!#REF!</f>
        <v>#REF!</v>
      </c>
      <c r="T19" s="57" t="e">
        <f>+T18+'TTP Pair'!#REF!</f>
        <v>#REF!</v>
      </c>
      <c r="U19" s="57" t="e">
        <f>+U18+'TTP Pair'!#REF!</f>
        <v>#REF!</v>
      </c>
      <c r="V19" s="57" t="e">
        <f>+V18+'TTP Pair'!#REF!</f>
        <v>#REF!</v>
      </c>
      <c r="W19" s="57" t="e">
        <f>+W18+'TTP Pair'!#REF!</f>
        <v>#REF!</v>
      </c>
      <c r="X19" s="57" t="e">
        <f>+X18+'TTP Pair'!#REF!</f>
        <v>#REF!</v>
      </c>
      <c r="Y19" s="57" t="e">
        <f>+Y18+'TTP Pair'!#REF!</f>
        <v>#REF!</v>
      </c>
      <c r="Z19" s="57" t="e">
        <f>+Z18+'TTP Pair'!#REF!</f>
        <v>#REF!</v>
      </c>
      <c r="AA19" s="57" t="e">
        <f>+AA18+'TTP Pair'!#REF!</f>
        <v>#REF!</v>
      </c>
      <c r="AB19" s="57" t="e">
        <f>+AB18+'TTP Pair'!#REF!</f>
        <v>#REF!</v>
      </c>
      <c r="AC19" s="57" t="e">
        <f>+AC18+'TTP Pair'!#REF!</f>
        <v>#REF!</v>
      </c>
      <c r="AD19" s="57" t="e">
        <f>+AD18+'TTP Pair'!#REF!</f>
        <v>#REF!</v>
      </c>
      <c r="AE19" s="57" t="e">
        <f>+AE18+'TTP Pair'!#REF!</f>
        <v>#REF!</v>
      </c>
      <c r="AF19" s="57" t="e">
        <f>+AF18+'TTP Pair'!#REF!</f>
        <v>#REF!</v>
      </c>
      <c r="AG19" s="57" t="e">
        <f>+AG18+'TTP Pair'!#REF!</f>
        <v>#REF!</v>
      </c>
      <c r="AH19" s="57" t="e">
        <f>+AH18+'TTP Pair'!#REF!</f>
        <v>#REF!</v>
      </c>
      <c r="AI19" s="57" t="e">
        <f>+AI18+'TTP Pair'!#REF!</f>
        <v>#REF!</v>
      </c>
      <c r="AJ19" s="14" t="e">
        <f>+AJ18+'TTP Pair'!$C$9</f>
        <v>#REF!</v>
      </c>
      <c r="AK19" s="14" t="e">
        <f>+AK18+'TTP Pair'!$C$9</f>
        <v>#REF!</v>
      </c>
      <c r="AL19" s="14" t="e">
        <f>+AL18+'TTP Pair'!$C$9</f>
        <v>#REF!</v>
      </c>
      <c r="AM19" s="57" t="e">
        <f>+AM18+'TTP Pair'!$C$9</f>
        <v>#REF!</v>
      </c>
      <c r="AN19" s="14" t="e">
        <f>+AN18+'TTP Pair'!$C$9</f>
        <v>#REF!</v>
      </c>
      <c r="AO19" s="14" t="e">
        <f>+AO18+'TTP Pair'!$C$9</f>
        <v>#REF!</v>
      </c>
    </row>
    <row r="20" spans="1:41" ht="40.5" customHeight="1" x14ac:dyDescent="0.3">
      <c r="A20" s="61" t="s">
        <v>22</v>
      </c>
      <c r="B20" s="57" t="e">
        <f>+B19+arrets!$A$3</f>
        <v>#REF!</v>
      </c>
      <c r="C20" s="57" t="e">
        <f>+C19+arrets!$A$3</f>
        <v>#REF!</v>
      </c>
      <c r="D20" s="57" t="e">
        <f>+D19+arrets!$A$3</f>
        <v>#REF!</v>
      </c>
      <c r="E20" s="57" t="e">
        <f>+E19+arrets!$A$3</f>
        <v>#REF!</v>
      </c>
      <c r="F20" s="57" t="e">
        <f>+F19+arrets!$A$3</f>
        <v>#REF!</v>
      </c>
      <c r="G20" s="103" t="e">
        <f>+G19+arrets!$A$3</f>
        <v>#REF!</v>
      </c>
      <c r="H20" s="103" t="e">
        <f>+H19+arrets!$A$3</f>
        <v>#REF!</v>
      </c>
      <c r="I20" s="57" t="e">
        <f>+I19+arrets!$A$3</f>
        <v>#REF!</v>
      </c>
      <c r="J20" s="57" t="e">
        <f>+J19+arrets!$A$3</f>
        <v>#REF!</v>
      </c>
      <c r="K20" s="57" t="e">
        <f>+K19+arrets!$A$3</f>
        <v>#REF!</v>
      </c>
      <c r="L20" s="57" t="e">
        <f>+L19+arrets!$A$3</f>
        <v>#REF!</v>
      </c>
      <c r="M20" s="57" t="e">
        <f>+M19+arrets!$A$3</f>
        <v>#REF!</v>
      </c>
      <c r="N20" s="57" t="e">
        <f>+N19+arrets!$A$3</f>
        <v>#REF!</v>
      </c>
      <c r="O20" s="57" t="e">
        <f>+O19+arrets!$A$3</f>
        <v>#REF!</v>
      </c>
      <c r="P20" s="57" t="e">
        <f>+P19+arrets!$A$3</f>
        <v>#REF!</v>
      </c>
      <c r="Q20" s="57" t="e">
        <f>+Q19+arrets!$A$3</f>
        <v>#REF!</v>
      </c>
      <c r="R20" s="57" t="e">
        <f>+R19+arrets!$A$3</f>
        <v>#REF!</v>
      </c>
      <c r="S20" s="57" t="e">
        <f>+S19+arrets!$A$3</f>
        <v>#REF!</v>
      </c>
      <c r="T20" s="57" t="e">
        <f>+T19+arrets!$A$3</f>
        <v>#REF!</v>
      </c>
      <c r="U20" s="57" t="e">
        <f>+U19+arrets!$A$3</f>
        <v>#REF!</v>
      </c>
      <c r="V20" s="57" t="e">
        <f>+V19+arrets!$A$3</f>
        <v>#REF!</v>
      </c>
      <c r="W20" s="57" t="e">
        <f>+W19+arrets!$A$3</f>
        <v>#REF!</v>
      </c>
      <c r="X20" s="57" t="e">
        <f>+X19+arrets!$A$3</f>
        <v>#REF!</v>
      </c>
      <c r="Y20" s="57" t="e">
        <f>+Y19+arrets!$A$3</f>
        <v>#REF!</v>
      </c>
      <c r="Z20" s="57" t="e">
        <f>+Z19+arrets!$A$3</f>
        <v>#REF!</v>
      </c>
      <c r="AA20" s="57" t="e">
        <f>+AA19+arrets!$A$3</f>
        <v>#REF!</v>
      </c>
      <c r="AB20" s="57" t="e">
        <f>+AB19+arrets!$A$3</f>
        <v>#REF!</v>
      </c>
      <c r="AC20" s="57" t="e">
        <f>+AC19+arrets!$A$3</f>
        <v>#REF!</v>
      </c>
      <c r="AD20" s="57" t="e">
        <f>+AD19+arrets!$A$3</f>
        <v>#REF!</v>
      </c>
      <c r="AE20" s="57" t="e">
        <f>+AE19+arrets!$A$3</f>
        <v>#REF!</v>
      </c>
      <c r="AF20" s="57" t="e">
        <f>+AF19+arrets!$A$3</f>
        <v>#REF!</v>
      </c>
      <c r="AG20" s="57" t="e">
        <f>+AG19+arrets!$A$3</f>
        <v>#REF!</v>
      </c>
      <c r="AH20" s="57" t="e">
        <f>+AH19+arrets!$A$3</f>
        <v>#REF!</v>
      </c>
      <c r="AI20" s="57" t="e">
        <f>+AI19+arrets!$A$3</f>
        <v>#REF!</v>
      </c>
      <c r="AJ20" s="14" t="e">
        <f>+AJ19+arrets!$A$2</f>
        <v>#REF!</v>
      </c>
      <c r="AK20" s="14" t="e">
        <f>+AK19+arrets!$A$2</f>
        <v>#REF!</v>
      </c>
      <c r="AL20" s="14" t="e">
        <f>+AL19+arrets!$A$2</f>
        <v>#REF!</v>
      </c>
      <c r="AM20" s="57" t="e">
        <f>+AM19+arrets!$A$2</f>
        <v>#REF!</v>
      </c>
      <c r="AN20" s="14" t="e">
        <f>+AN19+arrets!$A$2</f>
        <v>#REF!</v>
      </c>
      <c r="AO20" s="14" t="e">
        <f>+AO19+arrets!$A$2</f>
        <v>#REF!</v>
      </c>
    </row>
    <row r="21" spans="1:41" ht="21" customHeight="1" thickBot="1" x14ac:dyDescent="0.3">
      <c r="A21" s="63" t="s">
        <v>21</v>
      </c>
      <c r="B21" s="48" t="e">
        <f>+B20+'TTP Pair'!#REF!</f>
        <v>#REF!</v>
      </c>
      <c r="C21" s="48" t="e">
        <f>+C20+'TTP Pair'!#REF!</f>
        <v>#REF!</v>
      </c>
      <c r="D21" s="48" t="e">
        <f>+D20+'TTP Pair'!#REF!</f>
        <v>#REF!</v>
      </c>
      <c r="E21" s="48" t="e">
        <f>+E20+'TTP Pair'!#REF!</f>
        <v>#REF!</v>
      </c>
      <c r="F21" s="48" t="e">
        <f>+F20+'TTP Pair'!#REF!</f>
        <v>#REF!</v>
      </c>
      <c r="G21" s="105" t="e">
        <f>+G20+'TTP Pair'!#REF!</f>
        <v>#REF!</v>
      </c>
      <c r="H21" s="105" t="e">
        <f>+H20+'TTP Pair'!#REF!</f>
        <v>#REF!</v>
      </c>
      <c r="I21" s="48" t="e">
        <f>+I20+'TTP Pair'!#REF!</f>
        <v>#REF!</v>
      </c>
      <c r="J21" s="48" t="e">
        <f>+J20+'TTP Pair'!#REF!</f>
        <v>#REF!</v>
      </c>
      <c r="K21" s="48" t="e">
        <f>+K20+'TTP Pair'!#REF!</f>
        <v>#REF!</v>
      </c>
      <c r="L21" s="48" t="e">
        <f>+L20+'TTP Pair'!#REF!</f>
        <v>#REF!</v>
      </c>
      <c r="M21" s="48" t="e">
        <f>+M20+'TTP Pair'!#REF!</f>
        <v>#REF!</v>
      </c>
      <c r="N21" s="48" t="e">
        <f>+N20+'TTP Pair'!#REF!</f>
        <v>#REF!</v>
      </c>
      <c r="O21" s="48" t="e">
        <f>+O20+'TTP Pair'!#REF!</f>
        <v>#REF!</v>
      </c>
      <c r="P21" s="48" t="e">
        <f>+P20+'TTP Pair'!#REF!</f>
        <v>#REF!</v>
      </c>
      <c r="Q21" s="48" t="e">
        <f>+Q20+'TTP Pair'!#REF!</f>
        <v>#REF!</v>
      </c>
      <c r="R21" s="48" t="e">
        <f>+R20+'TTP Pair'!#REF!</f>
        <v>#REF!</v>
      </c>
      <c r="S21" s="48" t="e">
        <f>+S20+'TTP Pair'!#REF!</f>
        <v>#REF!</v>
      </c>
      <c r="T21" s="48" t="e">
        <f>+T20+'TTP Pair'!#REF!</f>
        <v>#REF!</v>
      </c>
      <c r="U21" s="48" t="e">
        <f>+U20+'TTP Pair'!#REF!</f>
        <v>#REF!</v>
      </c>
      <c r="V21" s="48" t="e">
        <f>+V20+'TTP Pair'!#REF!</f>
        <v>#REF!</v>
      </c>
      <c r="W21" s="48" t="e">
        <f>+W20+'TTP Pair'!#REF!</f>
        <v>#REF!</v>
      </c>
      <c r="X21" s="48" t="e">
        <f>+X20+'TTP Pair'!#REF!</f>
        <v>#REF!</v>
      </c>
      <c r="Y21" s="48" t="e">
        <f>+Y20+'TTP Pair'!#REF!</f>
        <v>#REF!</v>
      </c>
      <c r="Z21" s="48" t="e">
        <f>+Z20+'TTP Pair'!#REF!</f>
        <v>#REF!</v>
      </c>
      <c r="AA21" s="48" t="e">
        <f>+AA20+'TTP Pair'!#REF!</f>
        <v>#REF!</v>
      </c>
      <c r="AB21" s="48" t="e">
        <f>+AB20+'TTP Pair'!#REF!</f>
        <v>#REF!</v>
      </c>
      <c r="AC21" s="48" t="e">
        <f>+AC20+'TTP Pair'!#REF!</f>
        <v>#REF!</v>
      </c>
      <c r="AD21" s="48" t="e">
        <f>+AD20+'TTP Pair'!#REF!</f>
        <v>#REF!</v>
      </c>
      <c r="AE21" s="48" t="e">
        <f>+AE20+'TTP Pair'!#REF!</f>
        <v>#REF!</v>
      </c>
      <c r="AF21" s="48" t="e">
        <f>+AF20+'TTP Pair'!#REF!</f>
        <v>#REF!</v>
      </c>
      <c r="AG21" s="48" t="e">
        <f>+AG20+'TTP Pair'!#REF!</f>
        <v>#REF!</v>
      </c>
      <c r="AH21" s="48" t="e">
        <f>+AH20+'TTP Pair'!#REF!</f>
        <v>#REF!</v>
      </c>
      <c r="AI21" s="48" t="e">
        <f>+AI20+'TTP Pair'!#REF!</f>
        <v>#REF!</v>
      </c>
      <c r="AJ21" s="51" t="e">
        <f>+AJ20+'TTP Pair'!$C$10</f>
        <v>#REF!</v>
      </c>
      <c r="AK21" s="18" t="e">
        <f>+AK20+'TTP Pair'!$C$10</f>
        <v>#REF!</v>
      </c>
      <c r="AL21" s="18" t="e">
        <f>+AL20+'TTP Pair'!$C$10</f>
        <v>#REF!</v>
      </c>
      <c r="AM21" s="48" t="e">
        <f>+AM20+'TTP Pair'!$C$10</f>
        <v>#REF!</v>
      </c>
      <c r="AN21" s="18" t="e">
        <f>+AN20+'TTP Pair'!$C$10</f>
        <v>#REF!</v>
      </c>
      <c r="AO21" s="18" t="e">
        <f>+AO20+'TTP Pair'!$C$10</f>
        <v>#REF!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AD20"/>
  <sheetViews>
    <sheetView workbookViewId="0">
      <selection activeCell="C1" sqref="C1"/>
    </sheetView>
  </sheetViews>
  <sheetFormatPr baseColWidth="10" defaultRowHeight="15" x14ac:dyDescent="0.25"/>
  <cols>
    <col min="1" max="1" width="18.5703125" bestFit="1" customWidth="1"/>
    <col min="3" max="3" width="11.5703125" customWidth="1"/>
  </cols>
  <sheetData>
    <row r="1" spans="1:30" ht="20.25" customHeight="1" x14ac:dyDescent="0.25">
      <c r="A1" s="38" t="s">
        <v>19</v>
      </c>
      <c r="B1" s="39">
        <v>601</v>
      </c>
      <c r="C1" s="85">
        <f t="shared" ref="C1:AD1" si="0">+B1+2</f>
        <v>603</v>
      </c>
      <c r="D1" s="39">
        <f t="shared" si="0"/>
        <v>605</v>
      </c>
      <c r="E1" s="39">
        <f t="shared" si="0"/>
        <v>607</v>
      </c>
      <c r="F1" s="85">
        <f t="shared" si="0"/>
        <v>609</v>
      </c>
      <c r="G1" s="39">
        <f t="shared" si="0"/>
        <v>611</v>
      </c>
      <c r="H1" s="39">
        <f t="shared" si="0"/>
        <v>613</v>
      </c>
      <c r="I1" s="39">
        <f t="shared" si="0"/>
        <v>615</v>
      </c>
      <c r="J1" s="39">
        <f t="shared" si="0"/>
        <v>617</v>
      </c>
      <c r="K1" s="39">
        <f t="shared" si="0"/>
        <v>619</v>
      </c>
      <c r="L1" s="39">
        <f t="shared" si="0"/>
        <v>621</v>
      </c>
      <c r="M1" s="39">
        <f t="shared" si="0"/>
        <v>623</v>
      </c>
      <c r="N1" s="39">
        <f t="shared" si="0"/>
        <v>625</v>
      </c>
      <c r="O1" s="39">
        <f t="shared" si="0"/>
        <v>627</v>
      </c>
      <c r="P1" s="39">
        <f t="shared" si="0"/>
        <v>629</v>
      </c>
      <c r="Q1" s="39">
        <f t="shared" si="0"/>
        <v>631</v>
      </c>
      <c r="R1" s="39">
        <f t="shared" si="0"/>
        <v>633</v>
      </c>
      <c r="S1" s="39">
        <f t="shared" si="0"/>
        <v>635</v>
      </c>
      <c r="T1" s="39">
        <f t="shared" si="0"/>
        <v>637</v>
      </c>
      <c r="U1" s="39">
        <f t="shared" si="0"/>
        <v>639</v>
      </c>
      <c r="V1" s="39">
        <f t="shared" si="0"/>
        <v>641</v>
      </c>
      <c r="W1" s="39">
        <f t="shared" si="0"/>
        <v>643</v>
      </c>
      <c r="X1" s="39">
        <f t="shared" si="0"/>
        <v>645</v>
      </c>
      <c r="Y1" s="39">
        <f t="shared" si="0"/>
        <v>647</v>
      </c>
      <c r="Z1" s="39">
        <f t="shared" si="0"/>
        <v>649</v>
      </c>
      <c r="AA1" s="39">
        <f t="shared" si="0"/>
        <v>651</v>
      </c>
      <c r="AB1" s="39">
        <f t="shared" si="0"/>
        <v>653</v>
      </c>
      <c r="AC1" s="39">
        <f t="shared" si="0"/>
        <v>655</v>
      </c>
      <c r="AD1" s="39">
        <f t="shared" si="0"/>
        <v>657</v>
      </c>
    </row>
    <row r="2" spans="1:30" ht="21" customHeight="1" thickBot="1" x14ac:dyDescent="0.3">
      <c r="A2" s="40" t="s">
        <v>21</v>
      </c>
      <c r="B2" s="41">
        <v>0.19791666666666671</v>
      </c>
      <c r="C2" s="86">
        <v>0.21180555555555561</v>
      </c>
      <c r="D2" s="41">
        <v>0.22569444444444439</v>
      </c>
      <c r="E2" s="41" t="e">
        <f>+D2+CADENCE!#REF!</f>
        <v>#REF!</v>
      </c>
      <c r="F2" s="86">
        <v>0.2673611111111111</v>
      </c>
      <c r="G2" s="41">
        <v>0.28125</v>
      </c>
      <c r="H2" s="41" t="e">
        <f>+G2+CADENCE!#REF!</f>
        <v>#REF!</v>
      </c>
      <c r="I2" s="41" t="e">
        <f>+H2+CADENCE!#REF!</f>
        <v>#REF!</v>
      </c>
      <c r="J2" s="41" t="e">
        <f>+I2+CADENCE!#REF!</f>
        <v>#REF!</v>
      </c>
      <c r="K2" s="41" t="e">
        <f>+J2+CADENCE!#REF!</f>
        <v>#REF!</v>
      </c>
      <c r="L2" s="41" t="e">
        <f>+K2+CADENCE!#REF!</f>
        <v>#REF!</v>
      </c>
      <c r="M2" s="41" t="e">
        <f>+L2+CADENCE!#REF!</f>
        <v>#REF!</v>
      </c>
      <c r="N2" s="41" t="e">
        <f>+M2+CADENCE!#REF!</f>
        <v>#REF!</v>
      </c>
      <c r="O2" s="41" t="e">
        <f>+N2+CADENCE!#REF!</f>
        <v>#REF!</v>
      </c>
      <c r="P2" s="41" t="e">
        <f>+O2+CADENCE!#REF!</f>
        <v>#REF!</v>
      </c>
      <c r="Q2" s="41" t="e">
        <f>+P2+CADENCE!#REF!</f>
        <v>#REF!</v>
      </c>
      <c r="R2" s="41" t="e">
        <f>+Q2+CADENCE!#REF!</f>
        <v>#REF!</v>
      </c>
      <c r="S2" s="41" t="e">
        <f>+R2+CADENCE!#REF!</f>
        <v>#REF!</v>
      </c>
      <c r="T2" s="41" t="e">
        <f>+S2+CADENCE!#REF!</f>
        <v>#REF!</v>
      </c>
      <c r="U2" s="41" t="e">
        <f>+T2+CADENCE!#REF!</f>
        <v>#REF!</v>
      </c>
      <c r="V2" s="41" t="e">
        <f>+U2+CADENCE!#REF!</f>
        <v>#REF!</v>
      </c>
      <c r="W2" s="41" t="e">
        <f>+V2+CADENCE!#REF!</f>
        <v>#REF!</v>
      </c>
      <c r="X2" s="41" t="e">
        <f>+W2+CADENCE!#REF!</f>
        <v>#REF!</v>
      </c>
      <c r="Y2" s="41" t="e">
        <f>+X2+CADENCE!#REF!</f>
        <v>#REF!</v>
      </c>
      <c r="Z2" s="41" t="e">
        <f>+Y2+CADENCE!#REF!</f>
        <v>#REF!</v>
      </c>
      <c r="AA2" s="41" t="e">
        <f>+Z2+CADENCE!#REF!</f>
        <v>#REF!</v>
      </c>
      <c r="AB2" s="41" t="e">
        <f>+AA2+CADENCE!#REF!</f>
        <v>#REF!</v>
      </c>
      <c r="AC2" s="41" t="e">
        <f>+AB2+CADENCE!#REF!</f>
        <v>#REF!</v>
      </c>
      <c r="AD2" s="41" t="e">
        <f>+AC2+CADENCE!#REF!</f>
        <v>#REF!</v>
      </c>
    </row>
    <row r="3" spans="1:30" ht="60.75" customHeight="1" x14ac:dyDescent="0.3">
      <c r="A3" s="42" t="s">
        <v>22</v>
      </c>
      <c r="B3" s="43">
        <f>B2+'TTP Impair'!$C$2</f>
        <v>0.20069444444444448</v>
      </c>
      <c r="C3" s="87">
        <f>C2+'TTP Impair'!$C$2</f>
        <v>0.21458333333333338</v>
      </c>
      <c r="D3" s="43">
        <f>D2+'TTP Impair'!$C$2</f>
        <v>0.22847222222222216</v>
      </c>
      <c r="E3" s="43" t="e">
        <f>E2+'TTP Impair'!$C$2</f>
        <v>#REF!</v>
      </c>
      <c r="F3" s="87">
        <f>F2+'TTP Impair'!$C$2</f>
        <v>0.27013888888888887</v>
      </c>
      <c r="G3" s="43">
        <f>G2+'TTP Impair'!$C$2</f>
        <v>0.28402777777777777</v>
      </c>
      <c r="H3" s="43" t="e">
        <f>H2+'TTP Impair'!$C$2</f>
        <v>#REF!</v>
      </c>
      <c r="I3" s="43" t="e">
        <f>I2+'TTP Impair'!$C$2</f>
        <v>#REF!</v>
      </c>
      <c r="J3" s="43" t="e">
        <f>J2+'TTP Impair'!$C$2</f>
        <v>#REF!</v>
      </c>
      <c r="K3" s="43" t="e">
        <f>K2+'TTP Impair'!$C$2</f>
        <v>#REF!</v>
      </c>
      <c r="L3" s="43" t="e">
        <f>L2+'TTP Impair'!$C$2</f>
        <v>#REF!</v>
      </c>
      <c r="M3" s="43" t="e">
        <f>M2+'TTP Impair'!$C$2</f>
        <v>#REF!</v>
      </c>
      <c r="N3" s="43" t="e">
        <f>N2+'TTP Impair'!$C$2</f>
        <v>#REF!</v>
      </c>
      <c r="O3" s="43" t="e">
        <f>O2+'TTP Impair'!$C$2</f>
        <v>#REF!</v>
      </c>
      <c r="P3" s="43" t="e">
        <f>P2+'TTP Impair'!$C$2</f>
        <v>#REF!</v>
      </c>
      <c r="Q3" s="43" t="e">
        <f>Q2+'TTP Impair'!$C$2</f>
        <v>#REF!</v>
      </c>
      <c r="R3" s="43" t="e">
        <f>R2+'TTP Impair'!$C$2</f>
        <v>#REF!</v>
      </c>
      <c r="S3" s="43" t="e">
        <f>S2+'TTP Impair'!$C$2</f>
        <v>#REF!</v>
      </c>
      <c r="T3" s="43" t="e">
        <f>T2+'TTP Impair'!$C$2</f>
        <v>#REF!</v>
      </c>
      <c r="U3" s="43" t="e">
        <f>U2+'TTP Impair'!$C$2</f>
        <v>#REF!</v>
      </c>
      <c r="V3" s="43" t="e">
        <f>V2+'TTP Impair'!$C$2</f>
        <v>#REF!</v>
      </c>
      <c r="W3" s="43" t="e">
        <f>W2+'TTP Impair'!$C$2</f>
        <v>#REF!</v>
      </c>
      <c r="X3" s="43" t="e">
        <f>X2+'TTP Impair'!$C$2</f>
        <v>#REF!</v>
      </c>
      <c r="Y3" s="43" t="e">
        <f>Y2+'TTP Impair'!$C$2</f>
        <v>#REF!</v>
      </c>
      <c r="Z3" s="43" t="e">
        <f>Z2+'TTP Impair'!$C$2</f>
        <v>#REF!</v>
      </c>
      <c r="AA3" s="43" t="e">
        <f>AA2+'TTP Impair'!$C$2</f>
        <v>#REF!</v>
      </c>
      <c r="AB3" s="43" t="e">
        <f>AB2+'TTP Impair'!$C$2</f>
        <v>#REF!</v>
      </c>
      <c r="AC3" s="43" t="e">
        <f>AC2+'TTP Impair'!$C$2</f>
        <v>#REF!</v>
      </c>
      <c r="AD3" s="66" t="e">
        <f>AD2+'TTP Impair'!$C$2</f>
        <v>#REF!</v>
      </c>
    </row>
    <row r="4" spans="1:30" ht="60.75" customHeight="1" x14ac:dyDescent="0.3">
      <c r="A4" s="44" t="s">
        <v>22</v>
      </c>
      <c r="B4" s="45">
        <f>+B3+arrets!$A$3</f>
        <v>0.2010416666666667</v>
      </c>
      <c r="C4" s="88">
        <f>+C3+arrets!$A$3</f>
        <v>0.2149305555555556</v>
      </c>
      <c r="D4" s="45">
        <f>+D3+arrets!$A$3</f>
        <v>0.22881944444444438</v>
      </c>
      <c r="E4" s="45" t="e">
        <f>+E3+arrets!$A$3</f>
        <v>#REF!</v>
      </c>
      <c r="F4" s="88">
        <f>+F3+arrets!$A$3</f>
        <v>0.27048611111111109</v>
      </c>
      <c r="G4" s="45">
        <f>+G3+arrets!$A$3</f>
        <v>0.28437499999999999</v>
      </c>
      <c r="H4" s="45" t="e">
        <f>+H3+arrets!$A$3</f>
        <v>#REF!</v>
      </c>
      <c r="I4" s="45" t="e">
        <f>+I3+arrets!$A$3</f>
        <v>#REF!</v>
      </c>
      <c r="J4" s="45" t="e">
        <f>+J3+arrets!$A$3</f>
        <v>#REF!</v>
      </c>
      <c r="K4" s="45" t="e">
        <f>+K3+arrets!$A$3</f>
        <v>#REF!</v>
      </c>
      <c r="L4" s="45" t="e">
        <f>+L3+arrets!$A$3</f>
        <v>#REF!</v>
      </c>
      <c r="M4" s="45" t="e">
        <f>+M3+arrets!$A$3</f>
        <v>#REF!</v>
      </c>
      <c r="N4" s="45" t="e">
        <f>+N3+arrets!$A$3</f>
        <v>#REF!</v>
      </c>
      <c r="O4" s="45" t="e">
        <f>+O3+arrets!$A$3</f>
        <v>#REF!</v>
      </c>
      <c r="P4" s="45" t="e">
        <f>+P3+arrets!$A$3</f>
        <v>#REF!</v>
      </c>
      <c r="Q4" s="45" t="e">
        <f>+Q3+arrets!$A$3</f>
        <v>#REF!</v>
      </c>
      <c r="R4" s="45" t="e">
        <f>+R3+arrets!$A$3</f>
        <v>#REF!</v>
      </c>
      <c r="S4" s="45" t="e">
        <f>+S3+arrets!$A$3</f>
        <v>#REF!</v>
      </c>
      <c r="T4" s="45" t="e">
        <f>+T3+arrets!$A$3</f>
        <v>#REF!</v>
      </c>
      <c r="U4" s="45" t="e">
        <f>+U3+arrets!$A$3</f>
        <v>#REF!</v>
      </c>
      <c r="V4" s="45" t="e">
        <f>+V3+arrets!$A$3</f>
        <v>#REF!</v>
      </c>
      <c r="W4" s="45" t="e">
        <f>+W3+arrets!$A$3</f>
        <v>#REF!</v>
      </c>
      <c r="X4" s="45" t="e">
        <f>+X3+arrets!$A$3</f>
        <v>#REF!</v>
      </c>
      <c r="Y4" s="45" t="e">
        <f>+Y3+arrets!$A$3</f>
        <v>#REF!</v>
      </c>
      <c r="Z4" s="45" t="e">
        <f>+Z3+arrets!$A$3</f>
        <v>#REF!</v>
      </c>
      <c r="AA4" s="45" t="e">
        <f>+AA3+arrets!$A$3</f>
        <v>#REF!</v>
      </c>
      <c r="AB4" s="45" t="e">
        <f>+AB3+arrets!$A$3</f>
        <v>#REF!</v>
      </c>
      <c r="AC4" s="45" t="e">
        <f>+AC3+arrets!$A$3</f>
        <v>#REF!</v>
      </c>
      <c r="AD4" s="67" t="e">
        <f>+AD3+arrets!$A$3</f>
        <v>#REF!</v>
      </c>
    </row>
    <row r="5" spans="1:30" ht="20.25" customHeight="1" x14ac:dyDescent="0.3">
      <c r="A5" s="46" t="s">
        <v>23</v>
      </c>
      <c r="B5" s="45">
        <f>+B4+'TTP Impair'!$C$3</f>
        <v>0.20243055555555559</v>
      </c>
      <c r="C5" s="88">
        <f>+C4+'TTP Impair'!$C$3</f>
        <v>0.21631944444444448</v>
      </c>
      <c r="D5" s="45">
        <f>+D4+'TTP Impair'!$C$3</f>
        <v>0.23020833333333326</v>
      </c>
      <c r="E5" s="45" t="e">
        <f>+E4+'TTP Impair'!$C$3</f>
        <v>#REF!</v>
      </c>
      <c r="F5" s="88">
        <f>+F4+'TTP Impair'!$C$3</f>
        <v>0.27187499999999998</v>
      </c>
      <c r="G5" s="45">
        <f>+G4+'TTP Impair'!$C$3</f>
        <v>0.28576388888888887</v>
      </c>
      <c r="H5" s="45" t="e">
        <f>+H4+'TTP Impair'!$C$3</f>
        <v>#REF!</v>
      </c>
      <c r="I5" s="45" t="e">
        <f>+I4+'TTP Impair'!$C$3</f>
        <v>#REF!</v>
      </c>
      <c r="J5" s="45" t="e">
        <f>+J4+'TTP Impair'!$C$3</f>
        <v>#REF!</v>
      </c>
      <c r="K5" s="45" t="e">
        <f>+K4+'TTP Impair'!$C$3</f>
        <v>#REF!</v>
      </c>
      <c r="L5" s="45" t="e">
        <f>+L4+'TTP Impair'!$C$3</f>
        <v>#REF!</v>
      </c>
      <c r="M5" s="45" t="e">
        <f>+M4+'TTP Impair'!$C$3</f>
        <v>#REF!</v>
      </c>
      <c r="N5" s="45" t="e">
        <f>+N4+'TTP Impair'!$C$3</f>
        <v>#REF!</v>
      </c>
      <c r="O5" s="45" t="e">
        <f>+O4+'TTP Impair'!$C$3</f>
        <v>#REF!</v>
      </c>
      <c r="P5" s="45" t="e">
        <f>+P4+'TTP Impair'!$C$3</f>
        <v>#REF!</v>
      </c>
      <c r="Q5" s="45" t="e">
        <f>+Q4+'TTP Impair'!$C$3</f>
        <v>#REF!</v>
      </c>
      <c r="R5" s="45" t="e">
        <f>+R4+'TTP Impair'!$C$3</f>
        <v>#REF!</v>
      </c>
      <c r="S5" s="45" t="e">
        <f>+S4+'TTP Impair'!$C$3</f>
        <v>#REF!</v>
      </c>
      <c r="T5" s="45" t="e">
        <f>+T4+'TTP Impair'!$C$3</f>
        <v>#REF!</v>
      </c>
      <c r="U5" s="45" t="e">
        <f>+U4+'TTP Impair'!$C$3</f>
        <v>#REF!</v>
      </c>
      <c r="V5" s="45" t="e">
        <f>+V4+'TTP Impair'!$C$3</f>
        <v>#REF!</v>
      </c>
      <c r="W5" s="45" t="e">
        <f>+W4+'TTP Impair'!$C$3</f>
        <v>#REF!</v>
      </c>
      <c r="X5" s="45" t="e">
        <f>+X4+'TTP Impair'!$C$3</f>
        <v>#REF!</v>
      </c>
      <c r="Y5" s="45" t="e">
        <f>+Y4+'TTP Impair'!$C$3</f>
        <v>#REF!</v>
      </c>
      <c r="Z5" s="45" t="e">
        <f>+Z4+'TTP Impair'!$C$3</f>
        <v>#REF!</v>
      </c>
      <c r="AA5" s="45" t="e">
        <f>+AA4+'TTP Impair'!$C$3</f>
        <v>#REF!</v>
      </c>
      <c r="AB5" s="45" t="e">
        <f>+AB4+'TTP Impair'!$C$3</f>
        <v>#REF!</v>
      </c>
      <c r="AC5" s="45" t="e">
        <f>+AC4+'TTP Impair'!$C$3</f>
        <v>#REF!</v>
      </c>
      <c r="AD5" s="67" t="e">
        <f>+AD4+'TTP Impair'!$C$3</f>
        <v>#REF!</v>
      </c>
    </row>
    <row r="6" spans="1:30" ht="20.25" customHeight="1" x14ac:dyDescent="0.3">
      <c r="A6" s="46" t="s">
        <v>23</v>
      </c>
      <c r="B6" s="45">
        <f>+B5+arrets!$A$4</f>
        <v>0.20312500000000003</v>
      </c>
      <c r="C6" s="88">
        <f>+C5+arrets!$A$4</f>
        <v>0.21701388888888892</v>
      </c>
      <c r="D6" s="45">
        <f>+D5+arrets!$A$4</f>
        <v>0.23090277777777771</v>
      </c>
      <c r="E6" s="45" t="e">
        <f>+E5+arrets!$A$4</f>
        <v>#REF!</v>
      </c>
      <c r="F6" s="88">
        <f>+F5+arrets!$A$4</f>
        <v>0.27256944444444442</v>
      </c>
      <c r="G6" s="45">
        <f>+G5+arrets!$A$4</f>
        <v>0.28645833333333331</v>
      </c>
      <c r="H6" s="45" t="e">
        <f>+H5+arrets!$A$4</f>
        <v>#REF!</v>
      </c>
      <c r="I6" s="45" t="e">
        <f>+I5+arrets!$A$4</f>
        <v>#REF!</v>
      </c>
      <c r="J6" s="45" t="e">
        <f>+J5+arrets!$A$4</f>
        <v>#REF!</v>
      </c>
      <c r="K6" s="45" t="e">
        <f>+K5+arrets!$A$4</f>
        <v>#REF!</v>
      </c>
      <c r="L6" s="45" t="e">
        <f>+L5+arrets!$A$4</f>
        <v>#REF!</v>
      </c>
      <c r="M6" s="45" t="e">
        <f>+M5+arrets!$A$4</f>
        <v>#REF!</v>
      </c>
      <c r="N6" s="45" t="e">
        <f>+N5+arrets!$A$4</f>
        <v>#REF!</v>
      </c>
      <c r="O6" s="45" t="e">
        <f>+O5+arrets!$A$4</f>
        <v>#REF!</v>
      </c>
      <c r="P6" s="45" t="e">
        <f>+P5+arrets!$A$4</f>
        <v>#REF!</v>
      </c>
      <c r="Q6" s="45" t="e">
        <f>+Q5+arrets!$A$4</f>
        <v>#REF!</v>
      </c>
      <c r="R6" s="45" t="e">
        <f>+R5+arrets!$A$4</f>
        <v>#REF!</v>
      </c>
      <c r="S6" s="45" t="e">
        <f>+S5+arrets!$A$4</f>
        <v>#REF!</v>
      </c>
      <c r="T6" s="45" t="e">
        <f>+T5+arrets!$A$4</f>
        <v>#REF!</v>
      </c>
      <c r="U6" s="45" t="e">
        <f>+U5+arrets!$A$4</f>
        <v>#REF!</v>
      </c>
      <c r="V6" s="45" t="e">
        <f>+V5+arrets!$A$4</f>
        <v>#REF!</v>
      </c>
      <c r="W6" s="45" t="e">
        <f>+W5+arrets!$A$4</f>
        <v>#REF!</v>
      </c>
      <c r="X6" s="45" t="e">
        <f>+X5+arrets!$A$4</f>
        <v>#REF!</v>
      </c>
      <c r="Y6" s="45" t="e">
        <f>+Y5+arrets!$A$4</f>
        <v>#REF!</v>
      </c>
      <c r="Z6" s="45" t="e">
        <f>+Z5+arrets!$A$4</f>
        <v>#REF!</v>
      </c>
      <c r="AA6" s="45" t="e">
        <f>+AA5+arrets!$A$4</f>
        <v>#REF!</v>
      </c>
      <c r="AB6" s="45" t="e">
        <f>+AB5+arrets!$A$4</f>
        <v>#REF!</v>
      </c>
      <c r="AC6" s="45" t="e">
        <f>+AC5+arrets!$A$4</f>
        <v>#REF!</v>
      </c>
      <c r="AD6" s="67" t="e">
        <f>+AD5+arrets!$A$4</f>
        <v>#REF!</v>
      </c>
    </row>
    <row r="7" spans="1:30" ht="20.25" customHeight="1" x14ac:dyDescent="0.3">
      <c r="A7" s="46" t="s">
        <v>24</v>
      </c>
      <c r="B7" s="45">
        <f>+B6+'TTP Impair'!$C$4</f>
        <v>0.20416666666666669</v>
      </c>
      <c r="C7" s="88">
        <f>+C6+'TTP Impair'!$C$4</f>
        <v>0.21805555555555559</v>
      </c>
      <c r="D7" s="45">
        <f>+D6+'TTP Impair'!$C$4</f>
        <v>0.23194444444444437</v>
      </c>
      <c r="E7" s="45" t="e">
        <f>+E6+'TTP Impair'!$C$4</f>
        <v>#REF!</v>
      </c>
      <c r="F7" s="88">
        <f>+F6+'TTP Impair'!$C$4</f>
        <v>0.27361111111111108</v>
      </c>
      <c r="G7" s="45">
        <f>+G6+'TTP Impair'!$C$4</f>
        <v>0.28749999999999998</v>
      </c>
      <c r="H7" s="45" t="e">
        <f>+H6+'TTP Impair'!$C$4</f>
        <v>#REF!</v>
      </c>
      <c r="I7" s="45" t="e">
        <f>+I6+'TTP Impair'!$C$4</f>
        <v>#REF!</v>
      </c>
      <c r="J7" s="45" t="e">
        <f>+J6+'TTP Impair'!$C$4</f>
        <v>#REF!</v>
      </c>
      <c r="K7" s="45" t="e">
        <f>+K6+'TTP Impair'!$C$4</f>
        <v>#REF!</v>
      </c>
      <c r="L7" s="45" t="e">
        <f>+L6+'TTP Impair'!$C$4</f>
        <v>#REF!</v>
      </c>
      <c r="M7" s="45" t="e">
        <f>+M6+'TTP Impair'!$C$4</f>
        <v>#REF!</v>
      </c>
      <c r="N7" s="45" t="e">
        <f>+N6+'TTP Impair'!$C$4</f>
        <v>#REF!</v>
      </c>
      <c r="O7" s="45" t="e">
        <f>+O6+'TTP Impair'!$C$4</f>
        <v>#REF!</v>
      </c>
      <c r="P7" s="45" t="e">
        <f>+P6+'TTP Impair'!$C$4</f>
        <v>#REF!</v>
      </c>
      <c r="Q7" s="45" t="e">
        <f>+Q6+'TTP Impair'!$C$4</f>
        <v>#REF!</v>
      </c>
      <c r="R7" s="45" t="e">
        <f>+R6+'TTP Impair'!$C$4</f>
        <v>#REF!</v>
      </c>
      <c r="S7" s="45" t="e">
        <f>+S6+'TTP Impair'!$C$4</f>
        <v>#REF!</v>
      </c>
      <c r="T7" s="45" t="e">
        <f>+T6+'TTP Impair'!$C$4</f>
        <v>#REF!</v>
      </c>
      <c r="U7" s="45" t="e">
        <f>+U6+'TTP Impair'!$C$4</f>
        <v>#REF!</v>
      </c>
      <c r="V7" s="45" t="e">
        <f>+V6+'TTP Impair'!$C$4</f>
        <v>#REF!</v>
      </c>
      <c r="W7" s="45" t="e">
        <f>+W6+'TTP Impair'!$C$4</f>
        <v>#REF!</v>
      </c>
      <c r="X7" s="45" t="e">
        <f>+X6+'TTP Impair'!$C$4</f>
        <v>#REF!</v>
      </c>
      <c r="Y7" s="45" t="e">
        <f>+Y6+'TTP Impair'!$C$4</f>
        <v>#REF!</v>
      </c>
      <c r="Z7" s="45" t="e">
        <f>+Z6+'TTP Impair'!$C$4</f>
        <v>#REF!</v>
      </c>
      <c r="AA7" s="45" t="e">
        <f>+AA6+'TTP Impair'!$C$4</f>
        <v>#REF!</v>
      </c>
      <c r="AB7" s="45" t="e">
        <f>+AB6+'TTP Impair'!$C$4</f>
        <v>#REF!</v>
      </c>
      <c r="AC7" s="45" t="e">
        <f>+AC6+'TTP Impair'!$C$4</f>
        <v>#REF!</v>
      </c>
      <c r="AD7" s="67" t="e">
        <f>+AD6+'TTP Impair'!$C$4</f>
        <v>#REF!</v>
      </c>
    </row>
    <row r="8" spans="1:30" ht="20.25" customHeight="1" x14ac:dyDescent="0.3">
      <c r="A8" s="46" t="s">
        <v>24</v>
      </c>
      <c r="B8" s="45">
        <f>+B7+arrets!$A$3</f>
        <v>0.20451388888888891</v>
      </c>
      <c r="C8" s="88">
        <f>+C7+arrets!$A$3</f>
        <v>0.21840277777777781</v>
      </c>
      <c r="D8" s="45">
        <f>+D7+arrets!$A$3</f>
        <v>0.23229166666666659</v>
      </c>
      <c r="E8" s="45" t="e">
        <f>+E7+arrets!$A$3</f>
        <v>#REF!</v>
      </c>
      <c r="F8" s="88">
        <f>+F7+arrets!$A$3</f>
        <v>0.2739583333333333</v>
      </c>
      <c r="G8" s="45">
        <f>+G7+arrets!$A$3</f>
        <v>0.2878472222222222</v>
      </c>
      <c r="H8" s="45" t="e">
        <f>+H7+arrets!$A$3</f>
        <v>#REF!</v>
      </c>
      <c r="I8" s="45" t="e">
        <f>+I7+arrets!$A$3</f>
        <v>#REF!</v>
      </c>
      <c r="J8" s="45" t="e">
        <f>+J7+arrets!$A$3</f>
        <v>#REF!</v>
      </c>
      <c r="K8" s="45" t="e">
        <f>+K7+arrets!$A$3</f>
        <v>#REF!</v>
      </c>
      <c r="L8" s="45" t="e">
        <f>+L7+arrets!$A$3</f>
        <v>#REF!</v>
      </c>
      <c r="M8" s="45" t="e">
        <f>+M7+arrets!$A$3</f>
        <v>#REF!</v>
      </c>
      <c r="N8" s="45" t="e">
        <f>+N7+arrets!$A$3</f>
        <v>#REF!</v>
      </c>
      <c r="O8" s="45" t="e">
        <f>+O7+arrets!$A$3</f>
        <v>#REF!</v>
      </c>
      <c r="P8" s="45" t="e">
        <f>+P7+arrets!$A$3</f>
        <v>#REF!</v>
      </c>
      <c r="Q8" s="45" t="e">
        <f>+Q7+arrets!$A$3</f>
        <v>#REF!</v>
      </c>
      <c r="R8" s="45" t="e">
        <f>+R7+arrets!$A$3</f>
        <v>#REF!</v>
      </c>
      <c r="S8" s="45" t="e">
        <f>+S7+arrets!$A$3</f>
        <v>#REF!</v>
      </c>
      <c r="T8" s="45" t="e">
        <f>+T7+arrets!$A$3</f>
        <v>#REF!</v>
      </c>
      <c r="U8" s="45" t="e">
        <f>+U7+arrets!$A$3</f>
        <v>#REF!</v>
      </c>
      <c r="V8" s="45" t="e">
        <f>+V7+arrets!$A$3</f>
        <v>#REF!</v>
      </c>
      <c r="W8" s="45" t="e">
        <f>+W7+arrets!$A$3</f>
        <v>#REF!</v>
      </c>
      <c r="X8" s="45" t="e">
        <f>+X7+arrets!$A$3</f>
        <v>#REF!</v>
      </c>
      <c r="Y8" s="45" t="e">
        <f>+Y7+arrets!$A$3</f>
        <v>#REF!</v>
      </c>
      <c r="Z8" s="45" t="e">
        <f>+Z7+arrets!$A$3</f>
        <v>#REF!</v>
      </c>
      <c r="AA8" s="45" t="e">
        <f>+AA7+arrets!$A$3</f>
        <v>#REF!</v>
      </c>
      <c r="AB8" s="45" t="e">
        <f>+AB7+arrets!$A$3</f>
        <v>#REF!</v>
      </c>
      <c r="AC8" s="45" t="e">
        <f>+AC7+arrets!$A$3</f>
        <v>#REF!</v>
      </c>
      <c r="AD8" s="67" t="e">
        <f>+AD7+arrets!$A$3</f>
        <v>#REF!</v>
      </c>
    </row>
    <row r="9" spans="1:30" ht="20.25" customHeight="1" x14ac:dyDescent="0.3">
      <c r="A9" s="46" t="s">
        <v>25</v>
      </c>
      <c r="B9" s="45">
        <f>+B8+'TTP Impair'!$C$5</f>
        <v>0.20833333333333334</v>
      </c>
      <c r="C9" s="88">
        <f>+C8+'TTP Impair'!$C$5</f>
        <v>0.22222222222222224</v>
      </c>
      <c r="D9" s="45">
        <f>+D8+'TTP Impair'!$C$5</f>
        <v>0.23611111111111102</v>
      </c>
      <c r="E9" s="45" t="e">
        <f>+E8+'TTP Impair'!$C$5</f>
        <v>#REF!</v>
      </c>
      <c r="F9" s="88">
        <f>+F8+'TTP Impair'!$C$5</f>
        <v>0.27777777777777773</v>
      </c>
      <c r="G9" s="45">
        <f>+G8+'TTP Impair'!$C$5</f>
        <v>0.29166666666666663</v>
      </c>
      <c r="H9" s="45" t="e">
        <f>+H8+'TTP Impair'!$C$5</f>
        <v>#REF!</v>
      </c>
      <c r="I9" s="45" t="e">
        <f>+I8+'TTP Impair'!$C$5</f>
        <v>#REF!</v>
      </c>
      <c r="J9" s="45" t="e">
        <f>+J8+'TTP Impair'!$C$5</f>
        <v>#REF!</v>
      </c>
      <c r="K9" s="45" t="e">
        <f>+K8+'TTP Impair'!$C$5</f>
        <v>#REF!</v>
      </c>
      <c r="L9" s="45" t="e">
        <f>+L8+'TTP Impair'!$C$5</f>
        <v>#REF!</v>
      </c>
      <c r="M9" s="45" t="e">
        <f>+M8+'TTP Impair'!$C$5</f>
        <v>#REF!</v>
      </c>
      <c r="N9" s="45" t="e">
        <f>+N8+'TTP Impair'!$C$5</f>
        <v>#REF!</v>
      </c>
      <c r="O9" s="45" t="e">
        <f>+O8+'TTP Impair'!$C$5</f>
        <v>#REF!</v>
      </c>
      <c r="P9" s="45" t="e">
        <f>+P8+'TTP Impair'!$C$5</f>
        <v>#REF!</v>
      </c>
      <c r="Q9" s="45" t="e">
        <f>+Q8+'TTP Impair'!$C$5</f>
        <v>#REF!</v>
      </c>
      <c r="R9" s="45" t="e">
        <f>+R8+'TTP Impair'!$C$5</f>
        <v>#REF!</v>
      </c>
      <c r="S9" s="45" t="e">
        <f>+S8+'TTP Impair'!$C$5</f>
        <v>#REF!</v>
      </c>
      <c r="T9" s="45" t="e">
        <f>+T8+'TTP Impair'!$C$5</f>
        <v>#REF!</v>
      </c>
      <c r="U9" s="45" t="e">
        <f>+U8+'TTP Impair'!$C$5</f>
        <v>#REF!</v>
      </c>
      <c r="V9" s="45" t="e">
        <f>+V8+'TTP Impair'!$C$5</f>
        <v>#REF!</v>
      </c>
      <c r="W9" s="45" t="e">
        <f>+W8+'TTP Impair'!$C$5</f>
        <v>#REF!</v>
      </c>
      <c r="X9" s="45" t="e">
        <f>+X8+'TTP Impair'!$C$5</f>
        <v>#REF!</v>
      </c>
      <c r="Y9" s="45" t="e">
        <f>+Y8+'TTP Impair'!$C$5</f>
        <v>#REF!</v>
      </c>
      <c r="Z9" s="45" t="e">
        <f>+Z8+'TTP Impair'!$C$5</f>
        <v>#REF!</v>
      </c>
      <c r="AA9" s="45" t="e">
        <f>+AA8+'TTP Impair'!$C$5</f>
        <v>#REF!</v>
      </c>
      <c r="AB9" s="45" t="e">
        <f>+AB8+'TTP Impair'!$C$5</f>
        <v>#REF!</v>
      </c>
      <c r="AC9" s="45" t="e">
        <f>+AC8+'TTP Impair'!$C$5</f>
        <v>#REF!</v>
      </c>
      <c r="AD9" s="67" t="e">
        <f>+AD8+'TTP Impair'!$C$5</f>
        <v>#REF!</v>
      </c>
    </row>
    <row r="10" spans="1:30" ht="20.25" customHeight="1" x14ac:dyDescent="0.3">
      <c r="A10" s="46" t="s">
        <v>25</v>
      </c>
      <c r="B10" s="45">
        <f>+B9+arrets!$A$4</f>
        <v>0.20902777777777778</v>
      </c>
      <c r="C10" s="88">
        <f>+C9+arrets!$A$4</f>
        <v>0.22291666666666668</v>
      </c>
      <c r="D10" s="45">
        <f>+D9+arrets!$A$4</f>
        <v>0.23680555555555546</v>
      </c>
      <c r="E10" s="45" t="e">
        <f>+E9+arrets!$A$4</f>
        <v>#REF!</v>
      </c>
      <c r="F10" s="88">
        <f>+F9+arrets!$A$4</f>
        <v>0.27847222222222218</v>
      </c>
      <c r="G10" s="45">
        <f>+G9+arrets!$A$4</f>
        <v>0.29236111111111107</v>
      </c>
      <c r="H10" s="45" t="e">
        <f>+H9+arrets!$A$4</f>
        <v>#REF!</v>
      </c>
      <c r="I10" s="45" t="e">
        <f>+I9+arrets!$A$4</f>
        <v>#REF!</v>
      </c>
      <c r="J10" s="45" t="e">
        <f>+J9+arrets!$A$4</f>
        <v>#REF!</v>
      </c>
      <c r="K10" s="45" t="e">
        <f>+K9+arrets!$A$4</f>
        <v>#REF!</v>
      </c>
      <c r="L10" s="45" t="e">
        <f>+L9+arrets!$A$4</f>
        <v>#REF!</v>
      </c>
      <c r="M10" s="45" t="e">
        <f>+M9+arrets!$A$4</f>
        <v>#REF!</v>
      </c>
      <c r="N10" s="45" t="e">
        <f>+N9+arrets!$A$4</f>
        <v>#REF!</v>
      </c>
      <c r="O10" s="45" t="e">
        <f>+O9+arrets!$A$4</f>
        <v>#REF!</v>
      </c>
      <c r="P10" s="45" t="e">
        <f>+P9+arrets!$A$4</f>
        <v>#REF!</v>
      </c>
      <c r="Q10" s="45" t="e">
        <f>+Q9+arrets!$A$4</f>
        <v>#REF!</v>
      </c>
      <c r="R10" s="45" t="e">
        <f>+R9+arrets!$A$4</f>
        <v>#REF!</v>
      </c>
      <c r="S10" s="45" t="e">
        <f>+S9+arrets!$A$4</f>
        <v>#REF!</v>
      </c>
      <c r="T10" s="45" t="e">
        <f>+T9+arrets!$A$4</f>
        <v>#REF!</v>
      </c>
      <c r="U10" s="45" t="e">
        <f>+U9+arrets!$A$4</f>
        <v>#REF!</v>
      </c>
      <c r="V10" s="45" t="e">
        <f>+V9+arrets!$A$4</f>
        <v>#REF!</v>
      </c>
      <c r="W10" s="45" t="e">
        <f>+W9+arrets!$A$4</f>
        <v>#REF!</v>
      </c>
      <c r="X10" s="45" t="e">
        <f>+X9+arrets!$A$4</f>
        <v>#REF!</v>
      </c>
      <c r="Y10" s="45" t="e">
        <f>+Y9+arrets!$A$4</f>
        <v>#REF!</v>
      </c>
      <c r="Z10" s="45" t="e">
        <f>+Z9+arrets!$A$4</f>
        <v>#REF!</v>
      </c>
      <c r="AA10" s="45" t="e">
        <f>+AA9+arrets!$A$4</f>
        <v>#REF!</v>
      </c>
      <c r="AB10" s="45" t="e">
        <f>+AB9+arrets!$A$4</f>
        <v>#REF!</v>
      </c>
      <c r="AC10" s="45" t="e">
        <f>+AC9+arrets!$A$4</f>
        <v>#REF!</v>
      </c>
      <c r="AD10" s="67" t="e">
        <f>+AD9+arrets!$A$4</f>
        <v>#REF!</v>
      </c>
    </row>
    <row r="11" spans="1:30" ht="20.25" customHeight="1" x14ac:dyDescent="0.3">
      <c r="A11" s="46" t="s">
        <v>26</v>
      </c>
      <c r="B11" s="45">
        <f>+B10+'TTP Impair'!$C$6</f>
        <v>0.21180555555555555</v>
      </c>
      <c r="C11" s="88">
        <f>+C10+'TTP Impair'!$C$6</f>
        <v>0.22569444444444445</v>
      </c>
      <c r="D11" s="45">
        <f>+D10+'TTP Impair'!$C$6</f>
        <v>0.23958333333333323</v>
      </c>
      <c r="E11" s="45" t="e">
        <f>+E10+'TTP Impair'!$C$6</f>
        <v>#REF!</v>
      </c>
      <c r="F11" s="88">
        <f>+F10+'TTP Impair'!$C$6</f>
        <v>0.28124999999999994</v>
      </c>
      <c r="G11" s="45">
        <f>+G10+'TTP Impair'!$C$6</f>
        <v>0.29513888888888884</v>
      </c>
      <c r="H11" s="45" t="e">
        <f>+H10+'TTP Impair'!$C$6</f>
        <v>#REF!</v>
      </c>
      <c r="I11" s="45" t="e">
        <f>+I10+'TTP Impair'!$C$6</f>
        <v>#REF!</v>
      </c>
      <c r="J11" s="45" t="e">
        <f>+J10+'TTP Impair'!$C$6</f>
        <v>#REF!</v>
      </c>
      <c r="K11" s="45" t="e">
        <f>+K10+'TTP Impair'!$C$6</f>
        <v>#REF!</v>
      </c>
      <c r="L11" s="45" t="e">
        <f>+L10+'TTP Impair'!$C$6</f>
        <v>#REF!</v>
      </c>
      <c r="M11" s="45" t="e">
        <f>+M10+'TTP Impair'!$C$6</f>
        <v>#REF!</v>
      </c>
      <c r="N11" s="45" t="e">
        <f>+N10+'TTP Impair'!$C$6</f>
        <v>#REF!</v>
      </c>
      <c r="O11" s="45" t="e">
        <f>+O10+'TTP Impair'!$C$6</f>
        <v>#REF!</v>
      </c>
      <c r="P11" s="45" t="e">
        <f>+P10+'TTP Impair'!$C$6</f>
        <v>#REF!</v>
      </c>
      <c r="Q11" s="45" t="e">
        <f>+Q10+'TTP Impair'!$C$6</f>
        <v>#REF!</v>
      </c>
      <c r="R11" s="45" t="e">
        <f>+R10+'TTP Impair'!$C$6</f>
        <v>#REF!</v>
      </c>
      <c r="S11" s="45" t="e">
        <f>+S10+'TTP Impair'!$C$6</f>
        <v>#REF!</v>
      </c>
      <c r="T11" s="45" t="e">
        <f>+T10+'TTP Impair'!$C$6</f>
        <v>#REF!</v>
      </c>
      <c r="U11" s="45" t="e">
        <f>+U10+'TTP Impair'!$C$6</f>
        <v>#REF!</v>
      </c>
      <c r="V11" s="45" t="e">
        <f>+V10+'TTP Impair'!$C$6</f>
        <v>#REF!</v>
      </c>
      <c r="W11" s="45" t="e">
        <f>+W10+'TTP Impair'!$C$6</f>
        <v>#REF!</v>
      </c>
      <c r="X11" s="45" t="e">
        <f>+X10+'TTP Impair'!$C$6</f>
        <v>#REF!</v>
      </c>
      <c r="Y11" s="45" t="e">
        <f>+Y10+'TTP Impair'!$C$6</f>
        <v>#REF!</v>
      </c>
      <c r="Z11" s="45" t="e">
        <f>+Z10+'TTP Impair'!$C$6</f>
        <v>#REF!</v>
      </c>
      <c r="AA11" s="45" t="e">
        <f>+AA10+'TTP Impair'!$C$6</f>
        <v>#REF!</v>
      </c>
      <c r="AB11" s="45" t="e">
        <f>+AB10+'TTP Impair'!$C$6</f>
        <v>#REF!</v>
      </c>
      <c r="AC11" s="45" t="e">
        <f>+AC10+'TTP Impair'!$C$6</f>
        <v>#REF!</v>
      </c>
      <c r="AD11" s="67" t="e">
        <f>+AD10+'TTP Impair'!$C$6</f>
        <v>#REF!</v>
      </c>
    </row>
    <row r="12" spans="1:30" ht="20.25" customHeight="1" x14ac:dyDescent="0.3">
      <c r="A12" s="46" t="s">
        <v>26</v>
      </c>
      <c r="B12" s="45">
        <f>+B11+arrets!$A$3</f>
        <v>0.21215277777777777</v>
      </c>
      <c r="C12" s="88">
        <f>+C11+arrets!$A$3</f>
        <v>0.22604166666666667</v>
      </c>
      <c r="D12" s="45">
        <f>+D11+arrets!$A$3</f>
        <v>0.23993055555555545</v>
      </c>
      <c r="E12" s="45" t="e">
        <f>+E11+arrets!$A$3</f>
        <v>#REF!</v>
      </c>
      <c r="F12" s="88">
        <f>+F11+arrets!$A$3</f>
        <v>0.28159722222222217</v>
      </c>
      <c r="G12" s="45">
        <f>+G11+arrets!$A$3</f>
        <v>0.29548611111111106</v>
      </c>
      <c r="H12" s="45" t="e">
        <f>+H11+arrets!$A$3</f>
        <v>#REF!</v>
      </c>
      <c r="I12" s="45" t="e">
        <f>+I11+arrets!$A$3</f>
        <v>#REF!</v>
      </c>
      <c r="J12" s="45" t="e">
        <f>+J11+arrets!$A$3</f>
        <v>#REF!</v>
      </c>
      <c r="K12" s="45" t="e">
        <f>+K11+arrets!$A$3</f>
        <v>#REF!</v>
      </c>
      <c r="L12" s="45" t="e">
        <f>+L11+arrets!$A$3</f>
        <v>#REF!</v>
      </c>
      <c r="M12" s="45" t="e">
        <f>+M11+arrets!$A$3</f>
        <v>#REF!</v>
      </c>
      <c r="N12" s="45" t="e">
        <f>+N11+arrets!$A$3</f>
        <v>#REF!</v>
      </c>
      <c r="O12" s="45" t="e">
        <f>+O11+arrets!$A$3</f>
        <v>#REF!</v>
      </c>
      <c r="P12" s="45" t="e">
        <f>+P11+arrets!$A$3</f>
        <v>#REF!</v>
      </c>
      <c r="Q12" s="45" t="e">
        <f>+Q11+arrets!$A$3</f>
        <v>#REF!</v>
      </c>
      <c r="R12" s="45" t="e">
        <f>+R11+arrets!$A$3</f>
        <v>#REF!</v>
      </c>
      <c r="S12" s="45" t="e">
        <f>+S11+arrets!$A$3</f>
        <v>#REF!</v>
      </c>
      <c r="T12" s="45" t="e">
        <f>+T11+arrets!$A$3</f>
        <v>#REF!</v>
      </c>
      <c r="U12" s="45" t="e">
        <f>+U11+arrets!$A$3</f>
        <v>#REF!</v>
      </c>
      <c r="V12" s="45" t="e">
        <f>+V11+arrets!$A$3</f>
        <v>#REF!</v>
      </c>
      <c r="W12" s="45" t="e">
        <f>+W11+arrets!$A$3</f>
        <v>#REF!</v>
      </c>
      <c r="X12" s="45" t="e">
        <f>+X11+arrets!$A$3</f>
        <v>#REF!</v>
      </c>
      <c r="Y12" s="45" t="e">
        <f>+Y11+arrets!$A$3</f>
        <v>#REF!</v>
      </c>
      <c r="Z12" s="45" t="e">
        <f>+Z11+arrets!$A$3</f>
        <v>#REF!</v>
      </c>
      <c r="AA12" s="45" t="e">
        <f>+AA11+arrets!$A$3</f>
        <v>#REF!</v>
      </c>
      <c r="AB12" s="45" t="e">
        <f>+AB11+arrets!$A$3</f>
        <v>#REF!</v>
      </c>
      <c r="AC12" s="45" t="e">
        <f>+AC11+arrets!$A$3</f>
        <v>#REF!</v>
      </c>
      <c r="AD12" s="67" t="e">
        <f>+AD11+arrets!$A$3</f>
        <v>#REF!</v>
      </c>
    </row>
    <row r="13" spans="1:30" ht="20.25" customHeight="1" x14ac:dyDescent="0.3">
      <c r="A13" s="68" t="s">
        <v>33</v>
      </c>
      <c r="B13" s="45" t="e">
        <f>+B11+'TTP Impair'!#REF!</f>
        <v>#REF!</v>
      </c>
      <c r="C13" s="88" t="e">
        <f>+C11+'TTP Impair'!#REF!</f>
        <v>#REF!</v>
      </c>
      <c r="D13" s="45" t="e">
        <f>+D11+'TTP Impair'!#REF!</f>
        <v>#REF!</v>
      </c>
      <c r="E13" s="45" t="e">
        <f>+E11+'TTP Impair'!#REF!</f>
        <v>#REF!</v>
      </c>
      <c r="F13" s="88" t="e">
        <f>+F11+'TTP Impair'!#REF!</f>
        <v>#REF!</v>
      </c>
      <c r="G13" s="45" t="e">
        <f>+G11+'TTP Impair'!#REF!</f>
        <v>#REF!</v>
      </c>
      <c r="H13" s="45" t="e">
        <f>+H11+'TTP Impair'!#REF!</f>
        <v>#REF!</v>
      </c>
      <c r="I13" s="45" t="e">
        <f>+I11+'TTP Impair'!#REF!</f>
        <v>#REF!</v>
      </c>
      <c r="J13" s="45" t="e">
        <f>+J11+'TTP Impair'!#REF!</f>
        <v>#REF!</v>
      </c>
      <c r="K13" s="45" t="e">
        <f>+K11+'TTP Impair'!#REF!</f>
        <v>#REF!</v>
      </c>
      <c r="L13" s="45" t="e">
        <f>+L11+'TTP Impair'!#REF!</f>
        <v>#REF!</v>
      </c>
      <c r="M13" s="45" t="e">
        <f>+M11+'TTP Impair'!#REF!</f>
        <v>#REF!</v>
      </c>
      <c r="N13" s="45" t="e">
        <f>+N11+'TTP Impair'!#REF!</f>
        <v>#REF!</v>
      </c>
      <c r="O13" s="45" t="e">
        <f>+O11+'TTP Impair'!#REF!</f>
        <v>#REF!</v>
      </c>
      <c r="P13" s="45" t="e">
        <f>+P11+'TTP Impair'!#REF!</f>
        <v>#REF!</v>
      </c>
      <c r="Q13" s="45" t="e">
        <f>+Q11+'TTP Impair'!#REF!</f>
        <v>#REF!</v>
      </c>
      <c r="R13" s="45" t="e">
        <f>+R11+'TTP Impair'!#REF!</f>
        <v>#REF!</v>
      </c>
      <c r="S13" s="45" t="e">
        <f>+S11+'TTP Impair'!#REF!</f>
        <v>#REF!</v>
      </c>
      <c r="T13" s="45" t="e">
        <f>+T11+'TTP Impair'!#REF!</f>
        <v>#REF!</v>
      </c>
      <c r="U13" s="45" t="e">
        <f>+U11+'TTP Impair'!#REF!</f>
        <v>#REF!</v>
      </c>
      <c r="V13" s="45" t="e">
        <f>+V11+'TTP Impair'!#REF!</f>
        <v>#REF!</v>
      </c>
      <c r="W13" s="45" t="e">
        <f>+W11+'TTP Impair'!#REF!</f>
        <v>#REF!</v>
      </c>
      <c r="X13" s="45" t="e">
        <f>+X11+'TTP Impair'!#REF!</f>
        <v>#REF!</v>
      </c>
      <c r="Y13" s="45" t="e">
        <f>+Y11+'TTP Impair'!#REF!</f>
        <v>#REF!</v>
      </c>
      <c r="Z13" s="45" t="e">
        <f>+Z11+'TTP Impair'!#REF!</f>
        <v>#REF!</v>
      </c>
      <c r="AA13" s="45" t="e">
        <f>+AA11+'TTP Impair'!#REF!</f>
        <v>#REF!</v>
      </c>
      <c r="AB13" s="45" t="e">
        <f>+AB11+'TTP Impair'!#REF!</f>
        <v>#REF!</v>
      </c>
      <c r="AC13" s="45" t="e">
        <f>+AC11+'TTP Impair'!#REF!</f>
        <v>#REF!</v>
      </c>
      <c r="AD13" s="67" t="e">
        <f>+AD11+'TTP Impair'!#REF!</f>
        <v>#REF!</v>
      </c>
    </row>
    <row r="14" spans="1:30" ht="20.25" customHeight="1" x14ac:dyDescent="0.3">
      <c r="A14" s="46" t="s">
        <v>27</v>
      </c>
      <c r="B14" s="45" t="e">
        <f>+B13+'TTP Impair'!$C$7</f>
        <v>#REF!</v>
      </c>
      <c r="C14" s="88" t="e">
        <f>+C13+'TTP Impair'!$C$7</f>
        <v>#REF!</v>
      </c>
      <c r="D14" s="45" t="e">
        <f>+D13+'TTP Impair'!$C$7</f>
        <v>#REF!</v>
      </c>
      <c r="E14" s="45" t="e">
        <f>+E13+'TTP Impair'!$C$7</f>
        <v>#REF!</v>
      </c>
      <c r="F14" s="88" t="e">
        <f>+F13+'TTP Impair'!$C$7</f>
        <v>#REF!</v>
      </c>
      <c r="G14" s="45" t="e">
        <f>+G13+'TTP Impair'!$C$7</f>
        <v>#REF!</v>
      </c>
      <c r="H14" s="45" t="e">
        <f>+H13+'TTP Impair'!$C$7</f>
        <v>#REF!</v>
      </c>
      <c r="I14" s="45" t="e">
        <f>+I13+'TTP Impair'!$C$7</f>
        <v>#REF!</v>
      </c>
      <c r="J14" s="45" t="e">
        <f>+J13+'TTP Impair'!$C$7</f>
        <v>#REF!</v>
      </c>
      <c r="K14" s="45" t="e">
        <f>+K13+'TTP Impair'!$C$7</f>
        <v>#REF!</v>
      </c>
      <c r="L14" s="45" t="e">
        <f>+L13+'TTP Impair'!$C$7</f>
        <v>#REF!</v>
      </c>
      <c r="M14" s="45" t="e">
        <f>+M13+'TTP Impair'!$C$7</f>
        <v>#REF!</v>
      </c>
      <c r="N14" s="45" t="e">
        <f>+N13+'TTP Impair'!$C$7</f>
        <v>#REF!</v>
      </c>
      <c r="O14" s="45" t="e">
        <f>+O13+'TTP Impair'!$C$7</f>
        <v>#REF!</v>
      </c>
      <c r="P14" s="45" t="e">
        <f>+P13+'TTP Impair'!$C$7</f>
        <v>#REF!</v>
      </c>
      <c r="Q14" s="45" t="e">
        <f>+Q13+'TTP Impair'!$C$7</f>
        <v>#REF!</v>
      </c>
      <c r="R14" s="45" t="e">
        <f>+R13+'TTP Impair'!$C$7</f>
        <v>#REF!</v>
      </c>
      <c r="S14" s="45" t="e">
        <f>+S13+'TTP Impair'!$C$7</f>
        <v>#REF!</v>
      </c>
      <c r="T14" s="45" t="e">
        <f>+T13+'TTP Impair'!$C$7</f>
        <v>#REF!</v>
      </c>
      <c r="U14" s="45" t="e">
        <f>+U13+'TTP Impair'!$C$7</f>
        <v>#REF!</v>
      </c>
      <c r="V14" s="45" t="e">
        <f>+V13+'TTP Impair'!$C$7</f>
        <v>#REF!</v>
      </c>
      <c r="W14" s="45" t="e">
        <f>+W13+'TTP Impair'!$C$7</f>
        <v>#REF!</v>
      </c>
      <c r="X14" s="45" t="e">
        <f>+X13+'TTP Impair'!$C$7</f>
        <v>#REF!</v>
      </c>
      <c r="Y14" s="45" t="e">
        <f>+Y13+'TTP Impair'!$C$7</f>
        <v>#REF!</v>
      </c>
      <c r="Z14" s="45" t="e">
        <f>+Z13+'TTP Impair'!$C$7</f>
        <v>#REF!</v>
      </c>
      <c r="AA14" s="45" t="e">
        <f>+AA13+'TTP Impair'!$C$7</f>
        <v>#REF!</v>
      </c>
      <c r="AB14" s="45" t="e">
        <f>+AB13+'TTP Impair'!$C$7</f>
        <v>#REF!</v>
      </c>
      <c r="AC14" s="45" t="e">
        <f>+AC13+'TTP Impair'!$C$7</f>
        <v>#REF!</v>
      </c>
      <c r="AD14" s="67" t="e">
        <f>+AD13+'TTP Impair'!$C$7</f>
        <v>#REF!</v>
      </c>
    </row>
    <row r="15" spans="1:30" ht="20.25" customHeight="1" x14ac:dyDescent="0.3">
      <c r="A15" s="46" t="s">
        <v>27</v>
      </c>
      <c r="B15" s="45" t="e">
        <f>+B14+arrets!$A$4</f>
        <v>#REF!</v>
      </c>
      <c r="C15" s="88" t="e">
        <f>+C14+arrets!$A$4</f>
        <v>#REF!</v>
      </c>
      <c r="D15" s="45" t="e">
        <f>+D14+arrets!$A$4</f>
        <v>#REF!</v>
      </c>
      <c r="E15" s="45" t="e">
        <f>+E14+arrets!$A$4</f>
        <v>#REF!</v>
      </c>
      <c r="F15" s="88" t="e">
        <f>+F14+arrets!$A$4</f>
        <v>#REF!</v>
      </c>
      <c r="G15" s="45" t="e">
        <f>+G14+arrets!$A$4</f>
        <v>#REF!</v>
      </c>
      <c r="H15" s="45" t="e">
        <f>+H14+arrets!$A$4</f>
        <v>#REF!</v>
      </c>
      <c r="I15" s="45" t="e">
        <f>+I14+arrets!$A$4</f>
        <v>#REF!</v>
      </c>
      <c r="J15" s="45" t="e">
        <f>+J14+arrets!$A$4</f>
        <v>#REF!</v>
      </c>
      <c r="K15" s="45" t="e">
        <f>+K14+arrets!$A$4</f>
        <v>#REF!</v>
      </c>
      <c r="L15" s="45" t="e">
        <f>+L14+arrets!$A$4</f>
        <v>#REF!</v>
      </c>
      <c r="M15" s="45" t="e">
        <f>+M14+arrets!$A$4</f>
        <v>#REF!</v>
      </c>
      <c r="N15" s="45" t="e">
        <f>+N14+arrets!$A$4</f>
        <v>#REF!</v>
      </c>
      <c r="O15" s="45" t="e">
        <f>+O14+arrets!$A$4</f>
        <v>#REF!</v>
      </c>
      <c r="P15" s="45" t="e">
        <f>+P14+arrets!$A$4</f>
        <v>#REF!</v>
      </c>
      <c r="Q15" s="45" t="e">
        <f>+Q14+arrets!$A$4</f>
        <v>#REF!</v>
      </c>
      <c r="R15" s="45" t="e">
        <f>+R14+arrets!$A$4</f>
        <v>#REF!</v>
      </c>
      <c r="S15" s="45" t="e">
        <f>+S14+arrets!$A$4</f>
        <v>#REF!</v>
      </c>
      <c r="T15" s="45" t="e">
        <f>+T14+arrets!$A$4</f>
        <v>#REF!</v>
      </c>
      <c r="U15" s="45" t="e">
        <f>+U14+arrets!$A$4</f>
        <v>#REF!</v>
      </c>
      <c r="V15" s="45" t="e">
        <f>+V14+arrets!$A$4</f>
        <v>#REF!</v>
      </c>
      <c r="W15" s="45" t="e">
        <f>+W14+arrets!$A$4</f>
        <v>#REF!</v>
      </c>
      <c r="X15" s="45" t="e">
        <f>+X14+arrets!$A$4</f>
        <v>#REF!</v>
      </c>
      <c r="Y15" s="45" t="e">
        <f>+Y14+arrets!$A$4</f>
        <v>#REF!</v>
      </c>
      <c r="Z15" s="45" t="e">
        <f>+Z14+arrets!$A$4</f>
        <v>#REF!</v>
      </c>
      <c r="AA15" s="45" t="e">
        <f>+AA14+arrets!$A$4</f>
        <v>#REF!</v>
      </c>
      <c r="AB15" s="45" t="e">
        <f>+AB14+arrets!$A$4</f>
        <v>#REF!</v>
      </c>
      <c r="AC15" s="45" t="e">
        <f>+AC14+arrets!$A$4</f>
        <v>#REF!</v>
      </c>
      <c r="AD15" s="67" t="e">
        <f>+AD14+arrets!$A$4</f>
        <v>#REF!</v>
      </c>
    </row>
    <row r="16" spans="1:30" ht="20.25" customHeight="1" x14ac:dyDescent="0.3">
      <c r="A16" s="46" t="s">
        <v>28</v>
      </c>
      <c r="B16" s="45" t="e">
        <f>+B15+'TTP Impair'!$C$8</f>
        <v>#REF!</v>
      </c>
      <c r="C16" s="88" t="e">
        <f>+C15+'TTP Impair'!$C$8</f>
        <v>#REF!</v>
      </c>
      <c r="D16" s="45" t="e">
        <f>+D15+'TTP Impair'!$C$8</f>
        <v>#REF!</v>
      </c>
      <c r="E16" s="45" t="e">
        <f>+E15+'TTP Impair'!$C$8</f>
        <v>#REF!</v>
      </c>
      <c r="F16" s="88" t="e">
        <f>+F15+'TTP Impair'!$C$8</f>
        <v>#REF!</v>
      </c>
      <c r="G16" s="45" t="e">
        <f>+G15+'TTP Impair'!$C$8</f>
        <v>#REF!</v>
      </c>
      <c r="H16" s="45" t="e">
        <f>+H15+'TTP Impair'!$C$8</f>
        <v>#REF!</v>
      </c>
      <c r="I16" s="45" t="e">
        <f>+I15+'TTP Impair'!$C$8</f>
        <v>#REF!</v>
      </c>
      <c r="J16" s="45" t="e">
        <f>+J15+'TTP Impair'!$C$8</f>
        <v>#REF!</v>
      </c>
      <c r="K16" s="45" t="e">
        <f>+K15+'TTP Impair'!$C$8</f>
        <v>#REF!</v>
      </c>
      <c r="L16" s="45" t="e">
        <f>+L15+'TTP Impair'!$C$8</f>
        <v>#REF!</v>
      </c>
      <c r="M16" s="45" t="e">
        <f>+M15+'TTP Impair'!$C$8</f>
        <v>#REF!</v>
      </c>
      <c r="N16" s="45" t="e">
        <f>+N15+'TTP Impair'!$C$8</f>
        <v>#REF!</v>
      </c>
      <c r="O16" s="45" t="e">
        <f>+O15+'TTP Impair'!$C$8</f>
        <v>#REF!</v>
      </c>
      <c r="P16" s="45" t="e">
        <f>+P15+'TTP Impair'!$C$8</f>
        <v>#REF!</v>
      </c>
      <c r="Q16" s="45" t="e">
        <f>+Q15+'TTP Impair'!$C$8</f>
        <v>#REF!</v>
      </c>
      <c r="R16" s="45" t="e">
        <f>+R15+'TTP Impair'!$C$8</f>
        <v>#REF!</v>
      </c>
      <c r="S16" s="45" t="e">
        <f>+S15+'TTP Impair'!$C$8</f>
        <v>#REF!</v>
      </c>
      <c r="T16" s="45" t="e">
        <f>+T15+'TTP Impair'!$C$8</f>
        <v>#REF!</v>
      </c>
      <c r="U16" s="45" t="e">
        <f>+U15+'TTP Impair'!$C$8</f>
        <v>#REF!</v>
      </c>
      <c r="V16" s="45" t="e">
        <f>+V15+'TTP Impair'!$C$8</f>
        <v>#REF!</v>
      </c>
      <c r="W16" s="45" t="e">
        <f>+W15+'TTP Impair'!$C$8</f>
        <v>#REF!</v>
      </c>
      <c r="X16" s="45" t="e">
        <f>+X15+'TTP Impair'!$C$8</f>
        <v>#REF!</v>
      </c>
      <c r="Y16" s="45" t="e">
        <f>+Y15+'TTP Impair'!$C$8</f>
        <v>#REF!</v>
      </c>
      <c r="Z16" s="45" t="e">
        <f>+Z15+'TTP Impair'!$C$8</f>
        <v>#REF!</v>
      </c>
      <c r="AA16" s="45" t="e">
        <f>+AA15+'TTP Impair'!$C$8</f>
        <v>#REF!</v>
      </c>
      <c r="AB16" s="45" t="e">
        <f>+AB15+'TTP Impair'!$C$8</f>
        <v>#REF!</v>
      </c>
      <c r="AC16" s="45" t="e">
        <f>+AC15+'TTP Impair'!$C$8</f>
        <v>#REF!</v>
      </c>
      <c r="AD16" s="67" t="e">
        <f>+AD15+'TTP Impair'!$C$8</f>
        <v>#REF!</v>
      </c>
    </row>
    <row r="17" spans="1:30" ht="20.25" customHeight="1" x14ac:dyDescent="0.3">
      <c r="A17" s="46" t="s">
        <v>28</v>
      </c>
      <c r="B17" s="45" t="e">
        <f>+B16+arrets!$A$4</f>
        <v>#REF!</v>
      </c>
      <c r="C17" s="88" t="e">
        <f>+C16+arrets!$A$4</f>
        <v>#REF!</v>
      </c>
      <c r="D17" s="45" t="e">
        <f>+D16+arrets!$A$4</f>
        <v>#REF!</v>
      </c>
      <c r="E17" s="45" t="e">
        <f>+E16+arrets!$A$4</f>
        <v>#REF!</v>
      </c>
      <c r="F17" s="88" t="e">
        <f>+F16+arrets!$A$4</f>
        <v>#REF!</v>
      </c>
      <c r="G17" s="45" t="e">
        <f>+G16+arrets!$A$4</f>
        <v>#REF!</v>
      </c>
      <c r="H17" s="45" t="e">
        <f>+H16+arrets!$A$4</f>
        <v>#REF!</v>
      </c>
      <c r="I17" s="45" t="e">
        <f>+I16+arrets!$A$4</f>
        <v>#REF!</v>
      </c>
      <c r="J17" s="45" t="e">
        <f>+J16+arrets!$A$4</f>
        <v>#REF!</v>
      </c>
      <c r="K17" s="45" t="e">
        <f>+K16+arrets!$A$4</f>
        <v>#REF!</v>
      </c>
      <c r="L17" s="45" t="e">
        <f>+L16+arrets!$A$4</f>
        <v>#REF!</v>
      </c>
      <c r="M17" s="45" t="e">
        <f>+M16+arrets!$A$4</f>
        <v>#REF!</v>
      </c>
      <c r="N17" s="45" t="e">
        <f>+N16+arrets!$A$4</f>
        <v>#REF!</v>
      </c>
      <c r="O17" s="45" t="e">
        <f>+O16+arrets!$A$4</f>
        <v>#REF!</v>
      </c>
      <c r="P17" s="45" t="e">
        <f>+P16+arrets!$A$4</f>
        <v>#REF!</v>
      </c>
      <c r="Q17" s="45" t="e">
        <f>+Q16+arrets!$A$4</f>
        <v>#REF!</v>
      </c>
      <c r="R17" s="45" t="e">
        <f>+R16+arrets!$A$4</f>
        <v>#REF!</v>
      </c>
      <c r="S17" s="45" t="e">
        <f>+S16+arrets!$A$4</f>
        <v>#REF!</v>
      </c>
      <c r="T17" s="45" t="e">
        <f>+T16+arrets!$A$4</f>
        <v>#REF!</v>
      </c>
      <c r="U17" s="45" t="e">
        <f>+U16+arrets!$A$4</f>
        <v>#REF!</v>
      </c>
      <c r="V17" s="45" t="e">
        <f>+V16+arrets!$A$4</f>
        <v>#REF!</v>
      </c>
      <c r="W17" s="45" t="e">
        <f>+W16+arrets!$A$4</f>
        <v>#REF!</v>
      </c>
      <c r="X17" s="45" t="e">
        <f>+X16+arrets!$A$4</f>
        <v>#REF!</v>
      </c>
      <c r="Y17" s="45" t="e">
        <f>+Y16+arrets!$A$4</f>
        <v>#REF!</v>
      </c>
      <c r="Z17" s="45" t="e">
        <f>+Z16+arrets!$A$4</f>
        <v>#REF!</v>
      </c>
      <c r="AA17" s="45" t="e">
        <f>+AA16+arrets!$A$4</f>
        <v>#REF!</v>
      </c>
      <c r="AB17" s="45" t="e">
        <f>+AB16+arrets!$A$4</f>
        <v>#REF!</v>
      </c>
      <c r="AC17" s="45" t="e">
        <f>+AC16+arrets!$A$4</f>
        <v>#REF!</v>
      </c>
      <c r="AD17" s="45" t="e">
        <f>+AD16+arrets!$A$4</f>
        <v>#REF!</v>
      </c>
    </row>
    <row r="18" spans="1:30" ht="20.25" customHeight="1" x14ac:dyDescent="0.3">
      <c r="A18" s="46" t="s">
        <v>29</v>
      </c>
      <c r="B18" s="45" t="e">
        <f>+B17+'TTP Impair'!$C$9</f>
        <v>#REF!</v>
      </c>
      <c r="C18" s="88" t="e">
        <f>+C17+'TTP Impair'!$C$9</f>
        <v>#REF!</v>
      </c>
      <c r="D18" s="45" t="e">
        <f>+D17+'TTP Impair'!$C$9</f>
        <v>#REF!</v>
      </c>
      <c r="E18" s="45" t="e">
        <f>+E17+'TTP Impair'!$C$9</f>
        <v>#REF!</v>
      </c>
      <c r="F18" s="88" t="e">
        <f>+F17+'TTP Impair'!$C$9</f>
        <v>#REF!</v>
      </c>
      <c r="G18" s="45" t="e">
        <f>+G17+'TTP Impair'!$C$9</f>
        <v>#REF!</v>
      </c>
      <c r="H18" s="45" t="e">
        <f>+H17+'TTP Impair'!$C$9</f>
        <v>#REF!</v>
      </c>
      <c r="I18" s="45" t="e">
        <f>+I17+'TTP Impair'!$C$9</f>
        <v>#REF!</v>
      </c>
      <c r="J18" s="45" t="e">
        <f>+J17+'TTP Impair'!$C$9</f>
        <v>#REF!</v>
      </c>
      <c r="K18" s="45" t="e">
        <f>+K17+'TTP Impair'!$C$9</f>
        <v>#REF!</v>
      </c>
      <c r="L18" s="45" t="e">
        <f>+L17+'TTP Impair'!$C$9</f>
        <v>#REF!</v>
      </c>
      <c r="M18" s="45" t="e">
        <f>+M17+'TTP Impair'!$C$9</f>
        <v>#REF!</v>
      </c>
      <c r="N18" s="45" t="e">
        <f>+N17+'TTP Impair'!$C$9</f>
        <v>#REF!</v>
      </c>
      <c r="O18" s="45" t="e">
        <f>+O17+'TTP Impair'!$C$9</f>
        <v>#REF!</v>
      </c>
      <c r="P18" s="45" t="e">
        <f>+P17+'TTP Impair'!$C$9</f>
        <v>#REF!</v>
      </c>
      <c r="Q18" s="45" t="e">
        <f>+Q17+'TTP Impair'!$C$9</f>
        <v>#REF!</v>
      </c>
      <c r="R18" s="45" t="e">
        <f>+R17+'TTP Impair'!$C$9</f>
        <v>#REF!</v>
      </c>
      <c r="S18" s="45" t="e">
        <f>+S17+'TTP Impair'!$C$9</f>
        <v>#REF!</v>
      </c>
      <c r="T18" s="45" t="e">
        <f>+T17+'TTP Impair'!$C$9</f>
        <v>#REF!</v>
      </c>
      <c r="U18" s="45" t="e">
        <f>+U17+'TTP Impair'!$C$9</f>
        <v>#REF!</v>
      </c>
      <c r="V18" s="45" t="e">
        <f>+V17+'TTP Impair'!$C$9</f>
        <v>#REF!</v>
      </c>
      <c r="W18" s="45" t="e">
        <f>+W17+'TTP Impair'!$C$9</f>
        <v>#REF!</v>
      </c>
      <c r="X18" s="45" t="e">
        <f>+X17+'TTP Impair'!$C$9</f>
        <v>#REF!</v>
      </c>
      <c r="Y18" s="45" t="e">
        <f>+Y17+'TTP Impair'!$C$9</f>
        <v>#REF!</v>
      </c>
      <c r="Z18" s="45" t="e">
        <f>+Z17+'TTP Impair'!$C$9</f>
        <v>#REF!</v>
      </c>
      <c r="AA18" s="45" t="e">
        <f>+AA17+'TTP Impair'!$C$9</f>
        <v>#REF!</v>
      </c>
      <c r="AB18" s="45" t="e">
        <f>+AB17+'TTP Impair'!$C$9</f>
        <v>#REF!</v>
      </c>
      <c r="AC18" s="45" t="e">
        <f>+AC17+'TTP Impair'!$C$9</f>
        <v>#REF!</v>
      </c>
      <c r="AD18" s="67" t="e">
        <f>+AD17+'TTP Impair'!$C$9</f>
        <v>#REF!</v>
      </c>
    </row>
    <row r="19" spans="1:30" ht="20.25" customHeight="1" x14ac:dyDescent="0.3">
      <c r="A19" s="46" t="s">
        <v>29</v>
      </c>
      <c r="B19" s="45" t="e">
        <f>+B18+arrets!$A$3</f>
        <v>#REF!</v>
      </c>
      <c r="C19" s="45"/>
      <c r="D19" s="45" t="e">
        <f>+D18+arrets!$A$3</f>
        <v>#REF!</v>
      </c>
      <c r="E19" s="45" t="e">
        <f>+E18+arrets!$A$3</f>
        <v>#REF!</v>
      </c>
      <c r="F19" s="45"/>
      <c r="G19" s="45" t="e">
        <f>+G18+arrets!$A$3</f>
        <v>#REF!</v>
      </c>
      <c r="H19" s="45" t="e">
        <f>+H18+arrets!$A$3</f>
        <v>#REF!</v>
      </c>
      <c r="I19" s="45" t="e">
        <f>+I18+arrets!$A$3</f>
        <v>#REF!</v>
      </c>
      <c r="J19" s="45" t="e">
        <f>+J18+arrets!$A$3</f>
        <v>#REF!</v>
      </c>
      <c r="K19" s="45" t="e">
        <f>+K18+arrets!$A$3</f>
        <v>#REF!</v>
      </c>
      <c r="L19" s="45" t="e">
        <f>+L18+arrets!$A$3</f>
        <v>#REF!</v>
      </c>
      <c r="M19" s="45" t="e">
        <f>+M18+arrets!$A$3</f>
        <v>#REF!</v>
      </c>
      <c r="N19" s="45" t="e">
        <f>+N18+arrets!$A$3</f>
        <v>#REF!</v>
      </c>
      <c r="O19" s="45" t="e">
        <f>+O18+arrets!$A$3</f>
        <v>#REF!</v>
      </c>
      <c r="P19" s="45" t="e">
        <f>+P18+arrets!$A$3</f>
        <v>#REF!</v>
      </c>
      <c r="Q19" s="45" t="e">
        <f>+Q18+arrets!$A$3</f>
        <v>#REF!</v>
      </c>
      <c r="R19" s="45" t="e">
        <f>+R18+arrets!$A$3</f>
        <v>#REF!</v>
      </c>
      <c r="S19" s="45" t="e">
        <f>+S18+arrets!$A$3</f>
        <v>#REF!</v>
      </c>
      <c r="T19" s="45" t="e">
        <f>+T18+arrets!$A$3</f>
        <v>#REF!</v>
      </c>
      <c r="U19" s="45" t="e">
        <f>+U18+arrets!$A$3</f>
        <v>#REF!</v>
      </c>
      <c r="V19" s="45" t="e">
        <f>+V18+arrets!$A$3</f>
        <v>#REF!</v>
      </c>
      <c r="W19" s="45" t="e">
        <f>+W18+arrets!$A$3</f>
        <v>#REF!</v>
      </c>
      <c r="X19" s="45" t="e">
        <f>+X18+arrets!$A$3</f>
        <v>#REF!</v>
      </c>
      <c r="Y19" s="45" t="e">
        <f>+Y18+arrets!$A$3</f>
        <v>#REF!</v>
      </c>
      <c r="Z19" s="45" t="e">
        <f>+Z18+arrets!$A$3</f>
        <v>#REF!</v>
      </c>
      <c r="AA19" s="45" t="e">
        <f>+AA18+arrets!$A$3</f>
        <v>#REF!</v>
      </c>
      <c r="AB19" s="45" t="e">
        <f>+AB18+arrets!$A$3</f>
        <v>#REF!</v>
      </c>
      <c r="AC19" s="45" t="e">
        <f>+AC18+arrets!$A$3</f>
        <v>#REF!</v>
      </c>
      <c r="AD19" s="67" t="e">
        <f>+AD18+arrets!$A$3</f>
        <v>#REF!</v>
      </c>
    </row>
    <row r="20" spans="1:30" ht="21" customHeight="1" thickBot="1" x14ac:dyDescent="0.35">
      <c r="A20" s="69" t="s">
        <v>30</v>
      </c>
      <c r="B20" s="70" t="e">
        <f>+B19+'TTP Impair'!$C$10</f>
        <v>#REF!</v>
      </c>
      <c r="C20" s="70"/>
      <c r="D20" s="70" t="e">
        <f>+D19+'TTP Impair'!$C$10</f>
        <v>#REF!</v>
      </c>
      <c r="E20" s="70" t="e">
        <f>+E19+'TTP Impair'!$C$10</f>
        <v>#REF!</v>
      </c>
      <c r="F20" s="70"/>
      <c r="G20" s="70" t="e">
        <f>+G19+'TTP Impair'!$C$10</f>
        <v>#REF!</v>
      </c>
      <c r="H20" s="70" t="e">
        <f>+H19+'TTP Impair'!$C$10</f>
        <v>#REF!</v>
      </c>
      <c r="I20" s="70" t="e">
        <f>+I19+'TTP Impair'!$C$10</f>
        <v>#REF!</v>
      </c>
      <c r="J20" s="70" t="e">
        <f>+J19+'TTP Impair'!$C$10</f>
        <v>#REF!</v>
      </c>
      <c r="K20" s="70" t="e">
        <f>+K19+'TTP Impair'!$C$10</f>
        <v>#REF!</v>
      </c>
      <c r="L20" s="70" t="e">
        <f>+L19+'TTP Impair'!$C$10</f>
        <v>#REF!</v>
      </c>
      <c r="M20" s="70" t="e">
        <f>+M19+'TTP Impair'!$C$10</f>
        <v>#REF!</v>
      </c>
      <c r="N20" s="70" t="e">
        <f>+N19+'TTP Impair'!$C$10</f>
        <v>#REF!</v>
      </c>
      <c r="O20" s="70" t="e">
        <f>+O19+'TTP Impair'!$C$10</f>
        <v>#REF!</v>
      </c>
      <c r="P20" s="70" t="e">
        <f>+P19+'TTP Impair'!$C$10</f>
        <v>#REF!</v>
      </c>
      <c r="Q20" s="70" t="e">
        <f>+Q19+'TTP Impair'!$C$10</f>
        <v>#REF!</v>
      </c>
      <c r="R20" s="70" t="e">
        <f>+R19+'TTP Impair'!$C$10</f>
        <v>#REF!</v>
      </c>
      <c r="S20" s="70" t="e">
        <f>+S19+'TTP Impair'!$C$10</f>
        <v>#REF!</v>
      </c>
      <c r="T20" s="70" t="e">
        <f>+T19+'TTP Impair'!$C$10</f>
        <v>#REF!</v>
      </c>
      <c r="U20" s="70" t="e">
        <f>+U19+'TTP Impair'!$C$10</f>
        <v>#REF!</v>
      </c>
      <c r="V20" s="70" t="e">
        <f>+V19+'TTP Impair'!$C$10</f>
        <v>#REF!</v>
      </c>
      <c r="W20" s="70" t="e">
        <f>+W19+'TTP Impair'!$C$10</f>
        <v>#REF!</v>
      </c>
      <c r="X20" s="70" t="e">
        <f>+X19+'TTP Impair'!$C$10</f>
        <v>#REF!</v>
      </c>
      <c r="Y20" s="70" t="e">
        <f>+Y19+'TTP Impair'!$C$10</f>
        <v>#REF!</v>
      </c>
      <c r="Z20" s="70" t="e">
        <f>+Z19+'TTP Impair'!$C$10</f>
        <v>#REF!</v>
      </c>
      <c r="AA20" s="70" t="e">
        <f>+AA19+'TTP Impair'!$C$10</f>
        <v>#REF!</v>
      </c>
      <c r="AB20" s="70" t="e">
        <f>+AB19+'TTP Impair'!$C$10</f>
        <v>#REF!</v>
      </c>
      <c r="AC20" s="70" t="e">
        <f>+AC19+'TTP Impair'!$C$10</f>
        <v>#REF!</v>
      </c>
      <c r="AD20" s="71" t="e">
        <f>+AD19+'TTP Impair'!$C$10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AJ20"/>
  <sheetViews>
    <sheetView workbookViewId="0">
      <selection activeCell="F32" sqref="F32"/>
    </sheetView>
  </sheetViews>
  <sheetFormatPr baseColWidth="10" defaultRowHeight="15" x14ac:dyDescent="0.25"/>
  <cols>
    <col min="31" max="34" width="10.5703125" bestFit="1" customWidth="1"/>
  </cols>
  <sheetData>
    <row r="1" spans="1:36" ht="20.25" customHeight="1" x14ac:dyDescent="0.3">
      <c r="A1" s="52" t="s">
        <v>19</v>
      </c>
      <c r="B1" s="47">
        <v>602</v>
      </c>
      <c r="C1" s="47">
        <f t="shared" ref="C1:AD1" si="0">+B1+2</f>
        <v>604</v>
      </c>
      <c r="D1" s="89">
        <f t="shared" si="0"/>
        <v>606</v>
      </c>
      <c r="E1" s="47">
        <f t="shared" si="0"/>
        <v>608</v>
      </c>
      <c r="F1" s="47">
        <f t="shared" si="0"/>
        <v>610</v>
      </c>
      <c r="G1" s="47">
        <f t="shared" si="0"/>
        <v>612</v>
      </c>
      <c r="H1" s="89">
        <f t="shared" si="0"/>
        <v>614</v>
      </c>
      <c r="I1" s="47">
        <f t="shared" si="0"/>
        <v>616</v>
      </c>
      <c r="J1" s="47">
        <f t="shared" si="0"/>
        <v>618</v>
      </c>
      <c r="K1" s="47">
        <f t="shared" si="0"/>
        <v>620</v>
      </c>
      <c r="L1" s="47">
        <f t="shared" si="0"/>
        <v>622</v>
      </c>
      <c r="M1" s="47">
        <f t="shared" si="0"/>
        <v>624</v>
      </c>
      <c r="N1" s="47">
        <f t="shared" si="0"/>
        <v>626</v>
      </c>
      <c r="O1" s="47">
        <f t="shared" si="0"/>
        <v>628</v>
      </c>
      <c r="P1" s="47">
        <f t="shared" si="0"/>
        <v>630</v>
      </c>
      <c r="Q1" s="47">
        <f t="shared" si="0"/>
        <v>632</v>
      </c>
      <c r="R1" s="47">
        <f t="shared" si="0"/>
        <v>634</v>
      </c>
      <c r="S1" s="47">
        <f t="shared" si="0"/>
        <v>636</v>
      </c>
      <c r="T1" s="47">
        <f t="shared" si="0"/>
        <v>638</v>
      </c>
      <c r="U1" s="47">
        <f t="shared" si="0"/>
        <v>640</v>
      </c>
      <c r="V1" s="47">
        <f t="shared" si="0"/>
        <v>642</v>
      </c>
      <c r="W1" s="47">
        <f t="shared" si="0"/>
        <v>644</v>
      </c>
      <c r="X1" s="47">
        <f t="shared" si="0"/>
        <v>646</v>
      </c>
      <c r="Y1" s="47">
        <f t="shared" si="0"/>
        <v>648</v>
      </c>
      <c r="Z1" s="47">
        <f t="shared" si="0"/>
        <v>650</v>
      </c>
      <c r="AA1" s="47">
        <f t="shared" si="0"/>
        <v>652</v>
      </c>
      <c r="AB1" s="47">
        <f t="shared" si="0"/>
        <v>654</v>
      </c>
      <c r="AC1" s="47">
        <f t="shared" si="0"/>
        <v>656</v>
      </c>
      <c r="AD1" s="53">
        <f t="shared" si="0"/>
        <v>658</v>
      </c>
      <c r="AE1" s="11">
        <v>8</v>
      </c>
      <c r="AF1" s="10">
        <v>12</v>
      </c>
      <c r="AG1" s="10">
        <v>14</v>
      </c>
      <c r="AH1" s="10">
        <v>18</v>
      </c>
      <c r="AI1" s="10" t="s">
        <v>14</v>
      </c>
      <c r="AJ1" s="10" t="s">
        <v>15</v>
      </c>
    </row>
    <row r="2" spans="1:36" ht="26.25" customHeight="1" x14ac:dyDescent="0.3">
      <c r="A2" s="54" t="s">
        <v>30</v>
      </c>
      <c r="B2" s="55">
        <v>0.18402777777777779</v>
      </c>
      <c r="C2" s="55" t="e">
        <f>+B2+CADENCE!#REF!</f>
        <v>#REF!</v>
      </c>
      <c r="D2" s="81"/>
      <c r="E2" s="55">
        <v>0.23958333333333329</v>
      </c>
      <c r="F2" s="55" t="e">
        <f>+E2+CADENCE!#REF!</f>
        <v>#REF!</v>
      </c>
      <c r="G2" s="55" t="e">
        <f>+F2+CADENCE!#REF!</f>
        <v>#REF!</v>
      </c>
      <c r="H2" s="81"/>
      <c r="I2" s="55">
        <v>0.32291666666666669</v>
      </c>
      <c r="J2" s="55" t="e">
        <f>+I2+CADENCE!#REF!</f>
        <v>#REF!</v>
      </c>
      <c r="K2" s="55" t="e">
        <f>+J2+CADENCE!#REF!</f>
        <v>#REF!</v>
      </c>
      <c r="L2" s="55" t="e">
        <f>+K2+CADENCE!#REF!</f>
        <v>#REF!</v>
      </c>
      <c r="M2" s="55" t="e">
        <f>+L2+CADENCE!#REF!</f>
        <v>#REF!</v>
      </c>
      <c r="N2" s="55" t="e">
        <f>+M2+CADENCE!#REF!</f>
        <v>#REF!</v>
      </c>
      <c r="O2" s="55" t="e">
        <f>+N2+CADENCE!#REF!</f>
        <v>#REF!</v>
      </c>
      <c r="P2" s="55" t="e">
        <f>+O2+CADENCE!#REF!</f>
        <v>#REF!</v>
      </c>
      <c r="Q2" s="55" t="e">
        <f>+P2+CADENCE!#REF!</f>
        <v>#REF!</v>
      </c>
      <c r="R2" s="55" t="e">
        <f>+Q2+CADENCE!#REF!</f>
        <v>#REF!</v>
      </c>
      <c r="S2" s="55" t="e">
        <f>+R2+CADENCE!#REF!</f>
        <v>#REF!</v>
      </c>
      <c r="T2" s="55" t="e">
        <f>+S2+CADENCE!#REF!</f>
        <v>#REF!</v>
      </c>
      <c r="U2" s="55" t="e">
        <f>+T2+CADENCE!#REF!</f>
        <v>#REF!</v>
      </c>
      <c r="V2" s="55" t="e">
        <f>+U2+CADENCE!#REF!</f>
        <v>#REF!</v>
      </c>
      <c r="W2" s="55" t="e">
        <f>+V2+CADENCE!#REF!</f>
        <v>#REF!</v>
      </c>
      <c r="X2" s="55" t="e">
        <f>+W2+CADENCE!#REF!</f>
        <v>#REF!</v>
      </c>
      <c r="Y2" s="55" t="e">
        <f>+X2+CADENCE!#REF!</f>
        <v>#REF!</v>
      </c>
      <c r="Z2" s="55" t="e">
        <f>+Y2+CADENCE!#REF!</f>
        <v>#REF!</v>
      </c>
      <c r="AA2" s="55" t="e">
        <f>+Z2+CADENCE!#REF!</f>
        <v>#REF!</v>
      </c>
      <c r="AB2" s="55" t="e">
        <f>+AA2+CADENCE!#REF!</f>
        <v>#REF!</v>
      </c>
      <c r="AC2" s="55" t="e">
        <f>+AB2+CADENCE!#REF!</f>
        <v>#REF!</v>
      </c>
      <c r="AD2" s="56" t="e">
        <f>+AC2+CADENCE!#REF!</f>
        <v>#REF!</v>
      </c>
      <c r="AE2" s="49">
        <v>0.3347222222222222</v>
      </c>
      <c r="AF2" s="20">
        <v>0.51041666666666663</v>
      </c>
      <c r="AG2" s="21">
        <v>0.64722222222222225</v>
      </c>
      <c r="AH2" s="21">
        <v>0.73611111111111116</v>
      </c>
      <c r="AI2" s="21">
        <v>0.75763888888888886</v>
      </c>
      <c r="AJ2" s="21">
        <v>0.31111111111111112</v>
      </c>
    </row>
    <row r="3" spans="1:36" ht="20.25" customHeight="1" x14ac:dyDescent="0.3">
      <c r="A3" s="54" t="s">
        <v>29</v>
      </c>
      <c r="B3" s="57" t="e">
        <f>+B2+'TTP Pair'!#REF!</f>
        <v>#REF!</v>
      </c>
      <c r="C3" s="57" t="e">
        <f>+C2+'TTP Pair'!#REF!</f>
        <v>#REF!</v>
      </c>
      <c r="D3" s="82"/>
      <c r="E3" s="57" t="e">
        <f>+E2+'TTP Pair'!#REF!</f>
        <v>#REF!</v>
      </c>
      <c r="F3" s="57" t="e">
        <f>+F2+'TTP Pair'!#REF!</f>
        <v>#REF!</v>
      </c>
      <c r="G3" s="57" t="e">
        <f>+G2+'TTP Pair'!#REF!</f>
        <v>#REF!</v>
      </c>
      <c r="H3" s="82"/>
      <c r="I3" s="57" t="e">
        <f>+I2+'TTP Pair'!#REF!</f>
        <v>#REF!</v>
      </c>
      <c r="J3" s="57" t="e">
        <f>+J2+'TTP Pair'!#REF!</f>
        <v>#REF!</v>
      </c>
      <c r="K3" s="57" t="e">
        <f>+K2+'TTP Pair'!#REF!</f>
        <v>#REF!</v>
      </c>
      <c r="L3" s="57" t="e">
        <f>+L2+'TTP Pair'!#REF!</f>
        <v>#REF!</v>
      </c>
      <c r="M3" s="57" t="e">
        <f>+M2+'TTP Pair'!#REF!</f>
        <v>#REF!</v>
      </c>
      <c r="N3" s="57" t="e">
        <f>+N2+'TTP Pair'!#REF!</f>
        <v>#REF!</v>
      </c>
      <c r="O3" s="57" t="e">
        <f>+O2+'TTP Pair'!#REF!</f>
        <v>#REF!</v>
      </c>
      <c r="P3" s="57" t="e">
        <f>+P2+'TTP Pair'!#REF!</f>
        <v>#REF!</v>
      </c>
      <c r="Q3" s="57" t="e">
        <f>+Q2+'TTP Pair'!#REF!</f>
        <v>#REF!</v>
      </c>
      <c r="R3" s="57" t="e">
        <f>+R2+'TTP Pair'!#REF!</f>
        <v>#REF!</v>
      </c>
      <c r="S3" s="57" t="e">
        <f>+S2+'TTP Pair'!#REF!</f>
        <v>#REF!</v>
      </c>
      <c r="T3" s="57" t="e">
        <f>+T2+'TTP Pair'!#REF!</f>
        <v>#REF!</v>
      </c>
      <c r="U3" s="57" t="e">
        <f>+U2+'TTP Pair'!#REF!</f>
        <v>#REF!</v>
      </c>
      <c r="V3" s="57" t="e">
        <f>+V2+'TTP Pair'!#REF!</f>
        <v>#REF!</v>
      </c>
      <c r="W3" s="57" t="e">
        <f>+W2+'TTP Pair'!#REF!</f>
        <v>#REF!</v>
      </c>
      <c r="X3" s="57" t="e">
        <f>+X2+'TTP Pair'!#REF!</f>
        <v>#REF!</v>
      </c>
      <c r="Y3" s="57" t="e">
        <f>+Y2+'TTP Pair'!#REF!</f>
        <v>#REF!</v>
      </c>
      <c r="Z3" s="57" t="e">
        <f>+Z2+'TTP Pair'!#REF!</f>
        <v>#REF!</v>
      </c>
      <c r="AA3" s="57" t="e">
        <f>+AA2+'TTP Pair'!#REF!</f>
        <v>#REF!</v>
      </c>
      <c r="AB3" s="57" t="e">
        <f>+AB2+'TTP Pair'!#REF!</f>
        <v>#REF!</v>
      </c>
      <c r="AC3" s="57" t="e">
        <f>+AC2+'TTP Pair'!#REF!</f>
        <v>#REF!</v>
      </c>
      <c r="AD3" s="58" t="e">
        <f>+AD2+'TTP Pair'!#REF!</f>
        <v>#REF!</v>
      </c>
      <c r="AE3" s="15">
        <f>+AE2+'TTP Pair'!$C$2</f>
        <v>0.33680555555555552</v>
      </c>
      <c r="AF3" s="35">
        <f>+AF2+'TTP Pair'!$C$2</f>
        <v>0.51249999999999996</v>
      </c>
      <c r="AG3" s="35">
        <f>+AG2+'TTP Pair'!$C$2</f>
        <v>0.64930555555555558</v>
      </c>
      <c r="AH3" s="35">
        <f>+AH2+'TTP Pair'!$C$2</f>
        <v>0.73819444444444449</v>
      </c>
      <c r="AI3" s="35">
        <f>+AI2+'TTP Pair'!$C$2</f>
        <v>0.75972222222222219</v>
      </c>
      <c r="AJ3" s="35">
        <f>+AJ2+'TTP Pair'!$C$2</f>
        <v>0.31319444444444444</v>
      </c>
    </row>
    <row r="4" spans="1:36" ht="20.25" customHeight="1" x14ac:dyDescent="0.3">
      <c r="A4" s="54" t="s">
        <v>29</v>
      </c>
      <c r="B4" s="57" t="e">
        <f>+B3+arrets!$A$3</f>
        <v>#REF!</v>
      </c>
      <c r="C4" s="57" t="e">
        <f>+C3+arrets!$A$3</f>
        <v>#REF!</v>
      </c>
      <c r="D4" s="82">
        <v>0.2326388888888889</v>
      </c>
      <c r="E4" s="57" t="e">
        <f>+E3+arrets!$A$3</f>
        <v>#REF!</v>
      </c>
      <c r="F4" s="57" t="e">
        <f>+F3+arrets!$A$3</f>
        <v>#REF!</v>
      </c>
      <c r="G4" s="57" t="e">
        <f>+G3+arrets!$A$3</f>
        <v>#REF!</v>
      </c>
      <c r="H4" s="82">
        <v>0.30902777777777779</v>
      </c>
      <c r="I4" s="57" t="e">
        <f>+I3+arrets!$A$3</f>
        <v>#REF!</v>
      </c>
      <c r="J4" s="57" t="e">
        <f>+J3+arrets!$A$3</f>
        <v>#REF!</v>
      </c>
      <c r="K4" s="57" t="e">
        <f>+K3+arrets!$A$3</f>
        <v>#REF!</v>
      </c>
      <c r="L4" s="57" t="e">
        <f>+L3+arrets!$A$3</f>
        <v>#REF!</v>
      </c>
      <c r="M4" s="57" t="e">
        <f>+M3+arrets!$A$3</f>
        <v>#REF!</v>
      </c>
      <c r="N4" s="57" t="e">
        <f>+N3+arrets!$A$3</f>
        <v>#REF!</v>
      </c>
      <c r="O4" s="57" t="e">
        <f>+O3+arrets!$A$3</f>
        <v>#REF!</v>
      </c>
      <c r="P4" s="57" t="e">
        <f>+P3+arrets!$A$3</f>
        <v>#REF!</v>
      </c>
      <c r="Q4" s="57" t="e">
        <f>+Q3+arrets!$A$3</f>
        <v>#REF!</v>
      </c>
      <c r="R4" s="57" t="e">
        <f>+R3+arrets!$A$3</f>
        <v>#REF!</v>
      </c>
      <c r="S4" s="57" t="e">
        <f>+S3+arrets!$A$3</f>
        <v>#REF!</v>
      </c>
      <c r="T4" s="57" t="e">
        <f>+T3+arrets!$A$3</f>
        <v>#REF!</v>
      </c>
      <c r="U4" s="57" t="e">
        <f>+U3+arrets!$A$3</f>
        <v>#REF!</v>
      </c>
      <c r="V4" s="57" t="e">
        <f>+V3+arrets!$A$3</f>
        <v>#REF!</v>
      </c>
      <c r="W4" s="57" t="e">
        <f>+W3+arrets!$A$3</f>
        <v>#REF!</v>
      </c>
      <c r="X4" s="57" t="e">
        <f>+X3+arrets!$A$3</f>
        <v>#REF!</v>
      </c>
      <c r="Y4" s="57" t="e">
        <f>+Y3+arrets!$A$3</f>
        <v>#REF!</v>
      </c>
      <c r="Z4" s="57" t="e">
        <f>+Z3+arrets!$A$3</f>
        <v>#REF!</v>
      </c>
      <c r="AA4" s="57" t="e">
        <f>+AA3+arrets!$A$3</f>
        <v>#REF!</v>
      </c>
      <c r="AB4" s="57" t="e">
        <f>+AB3+arrets!$A$3</f>
        <v>#REF!</v>
      </c>
      <c r="AC4" s="57" t="e">
        <f>+AC3+arrets!$A$3</f>
        <v>#REF!</v>
      </c>
      <c r="AD4" s="58" t="e">
        <f>+AD3+arrets!$A$3</f>
        <v>#REF!</v>
      </c>
      <c r="AE4" s="15">
        <f>+AE3+arrets!$A$2</f>
        <v>0.33680555555555552</v>
      </c>
      <c r="AF4" s="35">
        <f>+AF3+arrets!$A$2</f>
        <v>0.51249999999999996</v>
      </c>
      <c r="AG4" s="35">
        <f>+AG3+arrets!$A$2</f>
        <v>0.64930555555555558</v>
      </c>
      <c r="AH4" s="35">
        <f>+AH3+arrets!$A$2</f>
        <v>0.73819444444444449</v>
      </c>
      <c r="AI4" s="35">
        <f>+AI3+arrets!$A$2</f>
        <v>0.75972222222222219</v>
      </c>
      <c r="AJ4" s="35">
        <f>+AJ3+arrets!$A$2</f>
        <v>0.31319444444444444</v>
      </c>
    </row>
    <row r="5" spans="1:36" ht="20.25" customHeight="1" x14ac:dyDescent="0.3">
      <c r="A5" s="54" t="s">
        <v>28</v>
      </c>
      <c r="B5" s="57" t="e">
        <f>+B4+'TTP Pair'!#REF!</f>
        <v>#REF!</v>
      </c>
      <c r="C5" s="57" t="e">
        <f>+C4+'TTP Pair'!#REF!</f>
        <v>#REF!</v>
      </c>
      <c r="D5" s="82" t="e">
        <f>+D4+'TTP Pair'!#REF!</f>
        <v>#REF!</v>
      </c>
      <c r="E5" s="57" t="e">
        <f>+E4+'TTP Pair'!#REF!</f>
        <v>#REF!</v>
      </c>
      <c r="F5" s="57" t="e">
        <f>+F4+'TTP Pair'!#REF!</f>
        <v>#REF!</v>
      </c>
      <c r="G5" s="57" t="e">
        <f>+G4+'TTP Pair'!#REF!</f>
        <v>#REF!</v>
      </c>
      <c r="H5" s="82" t="e">
        <f>+H4+'TTP Pair'!#REF!</f>
        <v>#REF!</v>
      </c>
      <c r="I5" s="57" t="e">
        <f>+I4+'TTP Pair'!#REF!</f>
        <v>#REF!</v>
      </c>
      <c r="J5" s="57" t="e">
        <f>+J4+'TTP Pair'!#REF!</f>
        <v>#REF!</v>
      </c>
      <c r="K5" s="57" t="e">
        <f>+K4+'TTP Pair'!#REF!</f>
        <v>#REF!</v>
      </c>
      <c r="L5" s="57" t="e">
        <f>+L4+'TTP Pair'!#REF!</f>
        <v>#REF!</v>
      </c>
      <c r="M5" s="57" t="e">
        <f>+M4+'TTP Pair'!#REF!</f>
        <v>#REF!</v>
      </c>
      <c r="N5" s="57" t="e">
        <f>+N4+'TTP Pair'!#REF!</f>
        <v>#REF!</v>
      </c>
      <c r="O5" s="57" t="e">
        <f>+O4+'TTP Pair'!#REF!</f>
        <v>#REF!</v>
      </c>
      <c r="P5" s="57" t="e">
        <f>+P4+'TTP Pair'!#REF!</f>
        <v>#REF!</v>
      </c>
      <c r="Q5" s="57" t="e">
        <f>+Q4+'TTP Pair'!#REF!</f>
        <v>#REF!</v>
      </c>
      <c r="R5" s="57" t="e">
        <f>+R4+'TTP Pair'!#REF!</f>
        <v>#REF!</v>
      </c>
      <c r="S5" s="57" t="e">
        <f>+S4+'TTP Pair'!#REF!</f>
        <v>#REF!</v>
      </c>
      <c r="T5" s="57" t="e">
        <f>+T4+'TTP Pair'!#REF!</f>
        <v>#REF!</v>
      </c>
      <c r="U5" s="57" t="e">
        <f>+U4+'TTP Pair'!#REF!</f>
        <v>#REF!</v>
      </c>
      <c r="V5" s="57" t="e">
        <f>+V4+'TTP Pair'!#REF!</f>
        <v>#REF!</v>
      </c>
      <c r="W5" s="57" t="e">
        <f>+W4+'TTP Pair'!#REF!</f>
        <v>#REF!</v>
      </c>
      <c r="X5" s="57" t="e">
        <f>+X4+'TTP Pair'!#REF!</f>
        <v>#REF!</v>
      </c>
      <c r="Y5" s="57" t="e">
        <f>+Y4+'TTP Pair'!#REF!</f>
        <v>#REF!</v>
      </c>
      <c r="Z5" s="57" t="e">
        <f>+Z4+'TTP Pair'!#REF!</f>
        <v>#REF!</v>
      </c>
      <c r="AA5" s="57" t="e">
        <f>+AA4+'TTP Pair'!#REF!</f>
        <v>#REF!</v>
      </c>
      <c r="AB5" s="57" t="e">
        <f>+AB4+'TTP Pair'!#REF!</f>
        <v>#REF!</v>
      </c>
      <c r="AC5" s="57" t="e">
        <f>+AC4+'TTP Pair'!#REF!</f>
        <v>#REF!</v>
      </c>
      <c r="AD5" s="58" t="e">
        <f>+AD4+'TTP Pair'!#REF!</f>
        <v>#REF!</v>
      </c>
      <c r="AE5" s="15">
        <f>+AE4+'TTP Pair'!$C$3</f>
        <v>0.33819444444444441</v>
      </c>
      <c r="AF5" s="35">
        <f>+AF4+'TTP Pair'!$C$3</f>
        <v>0.51388888888888884</v>
      </c>
      <c r="AG5" s="35">
        <f>+AG4+'TTP Pair'!$C$3</f>
        <v>0.65069444444444446</v>
      </c>
      <c r="AH5" s="35">
        <f>+AH4+'TTP Pair'!$C$3</f>
        <v>0.73958333333333337</v>
      </c>
      <c r="AI5" s="35">
        <f>+AI4+'TTP Pair'!$C$3</f>
        <v>0.76111111111111107</v>
      </c>
      <c r="AJ5" s="35">
        <f>+AJ4+'TTP Pair'!$C$3</f>
        <v>0.31458333333333333</v>
      </c>
    </row>
    <row r="6" spans="1:36" ht="20.25" customHeight="1" x14ac:dyDescent="0.3">
      <c r="A6" s="54" t="s">
        <v>28</v>
      </c>
      <c r="B6" s="57" t="e">
        <f>+B5+arrets!$A$4</f>
        <v>#REF!</v>
      </c>
      <c r="C6" s="57" t="e">
        <f>+C5+arrets!$A$4</f>
        <v>#REF!</v>
      </c>
      <c r="D6" s="82" t="e">
        <f>+D5+arrets!$A$4</f>
        <v>#REF!</v>
      </c>
      <c r="E6" s="57" t="e">
        <f>+E5+arrets!$A$4</f>
        <v>#REF!</v>
      </c>
      <c r="F6" s="57" t="e">
        <f>+F5+arrets!$A$4</f>
        <v>#REF!</v>
      </c>
      <c r="G6" s="57" t="e">
        <f>+G5+arrets!$A$4</f>
        <v>#REF!</v>
      </c>
      <c r="H6" s="82" t="e">
        <f>+H5+arrets!$A$4</f>
        <v>#REF!</v>
      </c>
      <c r="I6" s="57" t="e">
        <f>+I5+arrets!$A$4</f>
        <v>#REF!</v>
      </c>
      <c r="J6" s="57" t="e">
        <f>+J5+arrets!$A$4</f>
        <v>#REF!</v>
      </c>
      <c r="K6" s="57" t="e">
        <f>+K5+arrets!$A$4</f>
        <v>#REF!</v>
      </c>
      <c r="L6" s="57" t="e">
        <f>+L5+arrets!$A$4</f>
        <v>#REF!</v>
      </c>
      <c r="M6" s="57" t="e">
        <f>+M5+arrets!$A$4</f>
        <v>#REF!</v>
      </c>
      <c r="N6" s="57" t="e">
        <f>+N5+arrets!$A$4</f>
        <v>#REF!</v>
      </c>
      <c r="O6" s="57" t="e">
        <f>+O5+arrets!$A$4</f>
        <v>#REF!</v>
      </c>
      <c r="P6" s="57" t="e">
        <f>+P5+arrets!$A$4</f>
        <v>#REF!</v>
      </c>
      <c r="Q6" s="57" t="e">
        <f>+Q5+arrets!$A$4</f>
        <v>#REF!</v>
      </c>
      <c r="R6" s="57" t="e">
        <f>+R5+arrets!$A$4</f>
        <v>#REF!</v>
      </c>
      <c r="S6" s="57" t="e">
        <f>+S5+arrets!$A$4</f>
        <v>#REF!</v>
      </c>
      <c r="T6" s="57" t="e">
        <f>+T5+arrets!$A$4</f>
        <v>#REF!</v>
      </c>
      <c r="U6" s="57" t="e">
        <f>+U5+arrets!$A$4</f>
        <v>#REF!</v>
      </c>
      <c r="V6" s="57" t="e">
        <f>+V5+arrets!$A$4</f>
        <v>#REF!</v>
      </c>
      <c r="W6" s="57" t="e">
        <f>+W5+arrets!$A$4</f>
        <v>#REF!</v>
      </c>
      <c r="X6" s="57" t="e">
        <f>+X5+arrets!$A$4</f>
        <v>#REF!</v>
      </c>
      <c r="Y6" s="57" t="e">
        <f>+Y5+arrets!$A$4</f>
        <v>#REF!</v>
      </c>
      <c r="Z6" s="57" t="e">
        <f>+Z5+arrets!$A$4</f>
        <v>#REF!</v>
      </c>
      <c r="AA6" s="57" t="e">
        <f>+AA5+arrets!$A$4</f>
        <v>#REF!</v>
      </c>
      <c r="AB6" s="57" t="e">
        <f>+AB5+arrets!$A$4</f>
        <v>#REF!</v>
      </c>
      <c r="AC6" s="57" t="e">
        <f>+AC5+arrets!$A$4</f>
        <v>#REF!</v>
      </c>
      <c r="AD6" s="58" t="e">
        <f>+AD5+arrets!$A$4</f>
        <v>#REF!</v>
      </c>
      <c r="AE6" s="15">
        <f>+AE5+arrets!$A$2</f>
        <v>0.33819444444444441</v>
      </c>
      <c r="AF6" s="35">
        <f>+AF5+arrets!$A$2</f>
        <v>0.51388888888888884</v>
      </c>
      <c r="AG6" s="35">
        <f>+AG5+arrets!$A$2</f>
        <v>0.65069444444444446</v>
      </c>
      <c r="AH6" s="35">
        <f>+AH5+arrets!$A$2</f>
        <v>0.73958333333333337</v>
      </c>
      <c r="AI6" s="35">
        <f>+AI5+arrets!$A$2</f>
        <v>0.76111111111111107</v>
      </c>
      <c r="AJ6" s="35">
        <f>+AJ5+arrets!$A$2</f>
        <v>0.31458333333333333</v>
      </c>
    </row>
    <row r="7" spans="1:36" ht="20.25" customHeight="1" x14ac:dyDescent="0.3">
      <c r="A7" s="54" t="s">
        <v>27</v>
      </c>
      <c r="B7" s="57" t="e">
        <f>+B6+'TTP Pair'!#REF!</f>
        <v>#REF!</v>
      </c>
      <c r="C7" s="57" t="e">
        <f>+C6+'TTP Pair'!#REF!</f>
        <v>#REF!</v>
      </c>
      <c r="D7" s="82" t="e">
        <f>+D6+'TTP Pair'!#REF!</f>
        <v>#REF!</v>
      </c>
      <c r="E7" s="57" t="e">
        <f>+E6+'TTP Pair'!#REF!</f>
        <v>#REF!</v>
      </c>
      <c r="F7" s="57" t="e">
        <f>+F6+'TTP Pair'!#REF!</f>
        <v>#REF!</v>
      </c>
      <c r="G7" s="57" t="e">
        <f>+G6+'TTP Pair'!#REF!</f>
        <v>#REF!</v>
      </c>
      <c r="H7" s="82" t="e">
        <f>+H6+'TTP Pair'!#REF!</f>
        <v>#REF!</v>
      </c>
      <c r="I7" s="57" t="e">
        <f>+I6+'TTP Pair'!#REF!</f>
        <v>#REF!</v>
      </c>
      <c r="J7" s="57" t="e">
        <f>+J6+'TTP Pair'!#REF!</f>
        <v>#REF!</v>
      </c>
      <c r="K7" s="57" t="e">
        <f>+K6+'TTP Pair'!#REF!</f>
        <v>#REF!</v>
      </c>
      <c r="L7" s="57" t="e">
        <f>+L6+'TTP Pair'!#REF!</f>
        <v>#REF!</v>
      </c>
      <c r="M7" s="57" t="e">
        <f>+M6+'TTP Pair'!#REF!</f>
        <v>#REF!</v>
      </c>
      <c r="N7" s="57" t="e">
        <f>+N6+'TTP Pair'!#REF!</f>
        <v>#REF!</v>
      </c>
      <c r="O7" s="57" t="e">
        <f>+O6+'TTP Pair'!#REF!</f>
        <v>#REF!</v>
      </c>
      <c r="P7" s="57" t="e">
        <f>+P6+'TTP Pair'!#REF!</f>
        <v>#REF!</v>
      </c>
      <c r="Q7" s="57" t="e">
        <f>+Q6+'TTP Pair'!#REF!</f>
        <v>#REF!</v>
      </c>
      <c r="R7" s="57" t="e">
        <f>+R6+'TTP Pair'!#REF!</f>
        <v>#REF!</v>
      </c>
      <c r="S7" s="57" t="e">
        <f>+S6+'TTP Pair'!#REF!</f>
        <v>#REF!</v>
      </c>
      <c r="T7" s="57" t="e">
        <f>+T6+'TTP Pair'!#REF!</f>
        <v>#REF!</v>
      </c>
      <c r="U7" s="57" t="e">
        <f>+U6+'TTP Pair'!#REF!</f>
        <v>#REF!</v>
      </c>
      <c r="V7" s="57" t="e">
        <f>+V6+'TTP Pair'!#REF!</f>
        <v>#REF!</v>
      </c>
      <c r="W7" s="57" t="e">
        <f>+W6+'TTP Pair'!#REF!</f>
        <v>#REF!</v>
      </c>
      <c r="X7" s="57" t="e">
        <f>+X6+'TTP Pair'!#REF!</f>
        <v>#REF!</v>
      </c>
      <c r="Y7" s="57" t="e">
        <f>+Y6+'TTP Pair'!#REF!</f>
        <v>#REF!</v>
      </c>
      <c r="Z7" s="57" t="e">
        <f>+Z6+'TTP Pair'!#REF!</f>
        <v>#REF!</v>
      </c>
      <c r="AA7" s="57" t="e">
        <f>+AA6+'TTP Pair'!#REF!</f>
        <v>#REF!</v>
      </c>
      <c r="AB7" s="57" t="e">
        <f>+AB6+'TTP Pair'!#REF!</f>
        <v>#REF!</v>
      </c>
      <c r="AC7" s="57" t="e">
        <f>+AC6+'TTP Pair'!#REF!</f>
        <v>#REF!</v>
      </c>
      <c r="AD7" s="58" t="e">
        <f>+AD6+'TTP Pair'!#REF!</f>
        <v>#REF!</v>
      </c>
      <c r="AE7" s="15">
        <f>+AE6+'TTP Pair'!$C$4</f>
        <v>0.33958333333333329</v>
      </c>
      <c r="AF7" s="35">
        <f>+AF6+'TTP Pair'!$C$4</f>
        <v>0.51527777777777772</v>
      </c>
      <c r="AG7" s="35">
        <f>+AG6+'TTP Pair'!$C$4</f>
        <v>0.65208333333333335</v>
      </c>
      <c r="AH7" s="35">
        <f>+AH6+'TTP Pair'!$C$4</f>
        <v>0.74097222222222225</v>
      </c>
      <c r="AI7" s="35">
        <f>+AI6+'TTP Pair'!$C$4</f>
        <v>0.76249999999999996</v>
      </c>
      <c r="AJ7" s="35">
        <f>+AJ6+'TTP Pair'!$C$4</f>
        <v>0.31597222222222221</v>
      </c>
    </row>
    <row r="8" spans="1:36" ht="20.25" customHeight="1" x14ac:dyDescent="0.3">
      <c r="A8" s="54" t="s">
        <v>27</v>
      </c>
      <c r="B8" s="59" t="e">
        <f>+B7+arrets!$A$4</f>
        <v>#REF!</v>
      </c>
      <c r="C8" s="59" t="e">
        <f>+C7+arrets!$A$4</f>
        <v>#REF!</v>
      </c>
      <c r="D8" s="83" t="e">
        <f>+D7+arrets!$A$4</f>
        <v>#REF!</v>
      </c>
      <c r="E8" s="59" t="e">
        <f>+E7+arrets!$A$4</f>
        <v>#REF!</v>
      </c>
      <c r="F8" s="59" t="e">
        <f>+F7+arrets!$A$4</f>
        <v>#REF!</v>
      </c>
      <c r="G8" s="59" t="e">
        <f>+G7+arrets!$A$4</f>
        <v>#REF!</v>
      </c>
      <c r="H8" s="83" t="e">
        <f>+H7+arrets!$A$4</f>
        <v>#REF!</v>
      </c>
      <c r="I8" s="59" t="e">
        <f>+I7+arrets!$A$4</f>
        <v>#REF!</v>
      </c>
      <c r="J8" s="59" t="e">
        <f>+J7+arrets!$A$4</f>
        <v>#REF!</v>
      </c>
      <c r="K8" s="59" t="e">
        <f>+K7+arrets!$A$4</f>
        <v>#REF!</v>
      </c>
      <c r="L8" s="59" t="e">
        <f>+L7+arrets!$A$4</f>
        <v>#REF!</v>
      </c>
      <c r="M8" s="59" t="e">
        <f>+M7+arrets!$A$4</f>
        <v>#REF!</v>
      </c>
      <c r="N8" s="59" t="e">
        <f>+N7+arrets!$A$4</f>
        <v>#REF!</v>
      </c>
      <c r="O8" s="59" t="e">
        <f>+O7+arrets!$A$4</f>
        <v>#REF!</v>
      </c>
      <c r="P8" s="59" t="e">
        <f>+P7+arrets!$A$4</f>
        <v>#REF!</v>
      </c>
      <c r="Q8" s="59" t="e">
        <f>+Q7+arrets!$A$4</f>
        <v>#REF!</v>
      </c>
      <c r="R8" s="59" t="e">
        <f>+R7+arrets!$A$4</f>
        <v>#REF!</v>
      </c>
      <c r="S8" s="59" t="e">
        <f>+S7+arrets!$A$4</f>
        <v>#REF!</v>
      </c>
      <c r="T8" s="59" t="e">
        <f>+T7+arrets!$A$4</f>
        <v>#REF!</v>
      </c>
      <c r="U8" s="59" t="e">
        <f>+U7+arrets!$A$4</f>
        <v>#REF!</v>
      </c>
      <c r="V8" s="59" t="e">
        <f>+V7+arrets!$A$4</f>
        <v>#REF!</v>
      </c>
      <c r="W8" s="59" t="e">
        <f>+W7+arrets!$A$4</f>
        <v>#REF!</v>
      </c>
      <c r="X8" s="59" t="e">
        <f>+X7+arrets!$A$4</f>
        <v>#REF!</v>
      </c>
      <c r="Y8" s="59" t="e">
        <f>+Y7+arrets!$A$4</f>
        <v>#REF!</v>
      </c>
      <c r="Z8" s="59" t="e">
        <f>+Z7+arrets!$A$4</f>
        <v>#REF!</v>
      </c>
      <c r="AA8" s="59" t="e">
        <f>+AA7+arrets!$A$4</f>
        <v>#REF!</v>
      </c>
      <c r="AB8" s="59" t="e">
        <f>+AB7+arrets!$A$4</f>
        <v>#REF!</v>
      </c>
      <c r="AC8" s="59" t="e">
        <f>+AC7+arrets!$A$4</f>
        <v>#REF!</v>
      </c>
      <c r="AD8" s="60" t="e">
        <f>+AD7+arrets!$A$4</f>
        <v>#REF!</v>
      </c>
      <c r="AE8" s="50">
        <f>+AE7+arrets!$A$3</f>
        <v>0.33993055555555551</v>
      </c>
      <c r="AF8" s="37">
        <f>+AF7+arrets!$A$3</f>
        <v>0.515625</v>
      </c>
      <c r="AG8" s="37">
        <f>+AG7+arrets!$A$4</f>
        <v>0.65277777777777779</v>
      </c>
      <c r="AH8" s="37">
        <f>+AH7+arrets!$A$4</f>
        <v>0.7416666666666667</v>
      </c>
      <c r="AI8" s="37">
        <f>+AI7+arrets!$A$4</f>
        <v>0.7631944444444444</v>
      </c>
      <c r="AJ8" s="37">
        <f>+AJ7+arrets!$A$4</f>
        <v>0.31666666666666665</v>
      </c>
    </row>
    <row r="9" spans="1:36" ht="20.25" customHeight="1" x14ac:dyDescent="0.3">
      <c r="A9" s="54" t="s">
        <v>33</v>
      </c>
      <c r="B9" s="57" t="e">
        <f>+B8+'TTP Pair'!#REF!</f>
        <v>#REF!</v>
      </c>
      <c r="C9" s="57" t="e">
        <f>+C8+'TTP Pair'!#REF!</f>
        <v>#REF!</v>
      </c>
      <c r="D9" s="82" t="e">
        <f>+D8+'TTP Pair'!#REF!</f>
        <v>#REF!</v>
      </c>
      <c r="E9" s="57" t="e">
        <f>+E8+'TTP Pair'!#REF!</f>
        <v>#REF!</v>
      </c>
      <c r="F9" s="57" t="e">
        <f>+F8+'TTP Pair'!#REF!</f>
        <v>#REF!</v>
      </c>
      <c r="G9" s="57" t="e">
        <f>+G8+'TTP Pair'!#REF!</f>
        <v>#REF!</v>
      </c>
      <c r="H9" s="82" t="e">
        <f>+H8+'TTP Pair'!#REF!</f>
        <v>#REF!</v>
      </c>
      <c r="I9" s="57" t="e">
        <f>+I8+'TTP Pair'!#REF!</f>
        <v>#REF!</v>
      </c>
      <c r="J9" s="57" t="e">
        <f>+J8+'TTP Pair'!#REF!</f>
        <v>#REF!</v>
      </c>
      <c r="K9" s="57" t="e">
        <f>+K8+'TTP Pair'!#REF!</f>
        <v>#REF!</v>
      </c>
      <c r="L9" s="57" t="e">
        <f>+L8+'TTP Pair'!#REF!</f>
        <v>#REF!</v>
      </c>
      <c r="M9" s="57" t="e">
        <f>+M8+'TTP Pair'!#REF!</f>
        <v>#REF!</v>
      </c>
      <c r="N9" s="57" t="e">
        <f>+N8+'TTP Pair'!#REF!</f>
        <v>#REF!</v>
      </c>
      <c r="O9" s="57" t="e">
        <f>+O8+'TTP Pair'!#REF!</f>
        <v>#REF!</v>
      </c>
      <c r="P9" s="57" t="e">
        <f>+P8+'TTP Pair'!#REF!</f>
        <v>#REF!</v>
      </c>
      <c r="Q9" s="57" t="e">
        <f>+Q8+'TTP Pair'!#REF!</f>
        <v>#REF!</v>
      </c>
      <c r="R9" s="57" t="e">
        <f>+R8+'TTP Pair'!#REF!</f>
        <v>#REF!</v>
      </c>
      <c r="S9" s="57" t="e">
        <f>+S8+'TTP Pair'!#REF!</f>
        <v>#REF!</v>
      </c>
      <c r="T9" s="57" t="e">
        <f>+T8+'TTP Pair'!#REF!</f>
        <v>#REF!</v>
      </c>
      <c r="U9" s="57" t="e">
        <f>+U8+'TTP Pair'!#REF!</f>
        <v>#REF!</v>
      </c>
      <c r="V9" s="57" t="e">
        <f>+V8+'TTP Pair'!#REF!</f>
        <v>#REF!</v>
      </c>
      <c r="W9" s="57" t="e">
        <f>+W8+'TTP Pair'!#REF!</f>
        <v>#REF!</v>
      </c>
      <c r="X9" s="57" t="e">
        <f>+X8+'TTP Pair'!#REF!</f>
        <v>#REF!</v>
      </c>
      <c r="Y9" s="57" t="e">
        <f>+Y8+'TTP Pair'!#REF!</f>
        <v>#REF!</v>
      </c>
      <c r="Z9" s="57" t="e">
        <f>+Z8+'TTP Pair'!#REF!</f>
        <v>#REF!</v>
      </c>
      <c r="AA9" s="57" t="e">
        <f>+AA8+'TTP Pair'!#REF!</f>
        <v>#REF!</v>
      </c>
      <c r="AB9" s="57" t="e">
        <f>+AB8+'TTP Pair'!#REF!</f>
        <v>#REF!</v>
      </c>
      <c r="AC9" s="57" t="e">
        <f>+AC8+'TTP Pair'!#REF!</f>
        <v>#REF!</v>
      </c>
      <c r="AD9" s="58" t="e">
        <f>+AD8+'TTP Pair'!#REF!</f>
        <v>#REF!</v>
      </c>
      <c r="AE9" s="15" t="e">
        <f>+AE8+'TTP Pair'!#REF!</f>
        <v>#REF!</v>
      </c>
      <c r="AF9" s="35" t="e">
        <f>+AF8+'TTP Pair'!#REF!</f>
        <v>#REF!</v>
      </c>
      <c r="AG9" s="35" t="e">
        <f>+AG8+'TTP Pair'!#REF!</f>
        <v>#REF!</v>
      </c>
      <c r="AH9" s="35" t="e">
        <f>+AH8+'TTP Pair'!#REF!</f>
        <v>#REF!</v>
      </c>
      <c r="AI9" s="35" t="e">
        <f>+AI8+'TTP Pair'!#REF!</f>
        <v>#REF!</v>
      </c>
      <c r="AJ9" s="35" t="e">
        <f>+AJ8+'TTP Pair'!#REF!</f>
        <v>#REF!</v>
      </c>
    </row>
    <row r="10" spans="1:36" ht="20.25" customHeight="1" x14ac:dyDescent="0.3">
      <c r="A10" s="54" t="s">
        <v>26</v>
      </c>
      <c r="B10" s="57" t="e">
        <f>+B9+'TTP Pair'!#REF!</f>
        <v>#REF!</v>
      </c>
      <c r="C10" s="57" t="e">
        <f>+C9+'TTP Pair'!#REF!</f>
        <v>#REF!</v>
      </c>
      <c r="D10" s="82" t="e">
        <f>+D9+'TTP Pair'!#REF!</f>
        <v>#REF!</v>
      </c>
      <c r="E10" s="57" t="e">
        <f>+E9+'TTP Pair'!#REF!</f>
        <v>#REF!</v>
      </c>
      <c r="F10" s="57" t="e">
        <f>+F9+'TTP Pair'!#REF!</f>
        <v>#REF!</v>
      </c>
      <c r="G10" s="57" t="e">
        <f>+G9+'TTP Pair'!#REF!</f>
        <v>#REF!</v>
      </c>
      <c r="H10" s="82" t="e">
        <f>+H9+'TTP Pair'!#REF!</f>
        <v>#REF!</v>
      </c>
      <c r="I10" s="57" t="e">
        <f>+I9+'TTP Pair'!#REF!</f>
        <v>#REF!</v>
      </c>
      <c r="J10" s="57" t="e">
        <f>+J9+'TTP Pair'!#REF!</f>
        <v>#REF!</v>
      </c>
      <c r="K10" s="57" t="e">
        <f>+K9+'TTP Pair'!#REF!</f>
        <v>#REF!</v>
      </c>
      <c r="L10" s="57" t="e">
        <f>+L9+'TTP Pair'!#REF!</f>
        <v>#REF!</v>
      </c>
      <c r="M10" s="57" t="e">
        <f>+M9+'TTP Pair'!#REF!</f>
        <v>#REF!</v>
      </c>
      <c r="N10" s="57" t="e">
        <f>+N9+'TTP Pair'!#REF!</f>
        <v>#REF!</v>
      </c>
      <c r="O10" s="57" t="e">
        <f>+O9+'TTP Pair'!#REF!</f>
        <v>#REF!</v>
      </c>
      <c r="P10" s="57" t="e">
        <f>+P9+'TTP Pair'!#REF!</f>
        <v>#REF!</v>
      </c>
      <c r="Q10" s="57" t="e">
        <f>+Q9+'TTP Pair'!#REF!</f>
        <v>#REF!</v>
      </c>
      <c r="R10" s="57" t="e">
        <f>+R9+'TTP Pair'!#REF!</f>
        <v>#REF!</v>
      </c>
      <c r="S10" s="57" t="e">
        <f>+S9+'TTP Pair'!#REF!</f>
        <v>#REF!</v>
      </c>
      <c r="T10" s="57" t="e">
        <f>+T9+'TTP Pair'!#REF!</f>
        <v>#REF!</v>
      </c>
      <c r="U10" s="57" t="e">
        <f>+U9+'TTP Pair'!#REF!</f>
        <v>#REF!</v>
      </c>
      <c r="V10" s="57" t="e">
        <f>+V9+'TTP Pair'!#REF!</f>
        <v>#REF!</v>
      </c>
      <c r="W10" s="57" t="e">
        <f>+W9+'TTP Pair'!#REF!</f>
        <v>#REF!</v>
      </c>
      <c r="X10" s="57" t="e">
        <f>+X9+'TTP Pair'!#REF!</f>
        <v>#REF!</v>
      </c>
      <c r="Y10" s="57" t="e">
        <f>+Y9+'TTP Pair'!#REF!</f>
        <v>#REF!</v>
      </c>
      <c r="Z10" s="57" t="e">
        <f>+Z9+'TTP Pair'!#REF!</f>
        <v>#REF!</v>
      </c>
      <c r="AA10" s="57" t="e">
        <f>+AA9+'TTP Pair'!#REF!</f>
        <v>#REF!</v>
      </c>
      <c r="AB10" s="57" t="e">
        <f>+AB9+'TTP Pair'!#REF!</f>
        <v>#REF!</v>
      </c>
      <c r="AC10" s="57" t="e">
        <f>+AC9+'TTP Pair'!#REF!</f>
        <v>#REF!</v>
      </c>
      <c r="AD10" s="58" t="e">
        <f>+AD9+'TTP Pair'!#REF!</f>
        <v>#REF!</v>
      </c>
      <c r="AE10" s="15" t="e">
        <f>+AE9+'TTP Pair'!$C$5</f>
        <v>#REF!</v>
      </c>
      <c r="AF10" s="35" t="e">
        <f>+AF9+'TTP Pair'!$C$5</f>
        <v>#REF!</v>
      </c>
      <c r="AG10" s="35" t="e">
        <f>+AG9+'TTP Pair'!$C$5</f>
        <v>#REF!</v>
      </c>
      <c r="AH10" s="35" t="e">
        <f>+AH9+'TTP Pair'!$C$5</f>
        <v>#REF!</v>
      </c>
      <c r="AI10" s="35" t="e">
        <f>+AI9+'TTP Pair'!$C$5</f>
        <v>#REF!</v>
      </c>
      <c r="AJ10" s="35" t="e">
        <f>+AJ9+'TTP Pair'!$C$5</f>
        <v>#REF!</v>
      </c>
    </row>
    <row r="11" spans="1:36" ht="20.25" customHeight="1" x14ac:dyDescent="0.3">
      <c r="A11" s="54" t="s">
        <v>26</v>
      </c>
      <c r="B11" s="57" t="e">
        <f>+B10+arrets!$A$3</f>
        <v>#REF!</v>
      </c>
      <c r="C11" s="57" t="e">
        <f>+C10+arrets!$A$3</f>
        <v>#REF!</v>
      </c>
      <c r="D11" s="82" t="e">
        <f>+D10+arrets!$A$3</f>
        <v>#REF!</v>
      </c>
      <c r="E11" s="57" t="e">
        <f>+E10+arrets!$A$3</f>
        <v>#REF!</v>
      </c>
      <c r="F11" s="57" t="e">
        <f>+F10+arrets!$A$3</f>
        <v>#REF!</v>
      </c>
      <c r="G11" s="57" t="e">
        <f>+G10+arrets!$A$3</f>
        <v>#REF!</v>
      </c>
      <c r="H11" s="82" t="e">
        <f>+H10+arrets!$A$3</f>
        <v>#REF!</v>
      </c>
      <c r="I11" s="57" t="e">
        <f>+I10+arrets!$A$3</f>
        <v>#REF!</v>
      </c>
      <c r="J11" s="57" t="e">
        <f>+J10+arrets!$A$3</f>
        <v>#REF!</v>
      </c>
      <c r="K11" s="57" t="e">
        <f>+K10+arrets!$A$3</f>
        <v>#REF!</v>
      </c>
      <c r="L11" s="57" t="e">
        <f>+L10+arrets!$A$3</f>
        <v>#REF!</v>
      </c>
      <c r="M11" s="57" t="e">
        <f>+M10+arrets!$A$3</f>
        <v>#REF!</v>
      </c>
      <c r="N11" s="57" t="e">
        <f>+N10+arrets!$A$3</f>
        <v>#REF!</v>
      </c>
      <c r="O11" s="57" t="e">
        <f>+O10+arrets!$A$3</f>
        <v>#REF!</v>
      </c>
      <c r="P11" s="57" t="e">
        <f>+P10+arrets!$A$3</f>
        <v>#REF!</v>
      </c>
      <c r="Q11" s="57" t="e">
        <f>+Q10+arrets!$A$3</f>
        <v>#REF!</v>
      </c>
      <c r="R11" s="57" t="e">
        <f>+R10+arrets!$A$3</f>
        <v>#REF!</v>
      </c>
      <c r="S11" s="57" t="e">
        <f>+S10+arrets!$A$3</f>
        <v>#REF!</v>
      </c>
      <c r="T11" s="57" t="e">
        <f>+T10+arrets!$A$3</f>
        <v>#REF!</v>
      </c>
      <c r="U11" s="57" t="e">
        <f>+U10+arrets!$A$3</f>
        <v>#REF!</v>
      </c>
      <c r="V11" s="57" t="e">
        <f>+V10+arrets!$A$3</f>
        <v>#REF!</v>
      </c>
      <c r="W11" s="57" t="e">
        <f>+W10+arrets!$A$3</f>
        <v>#REF!</v>
      </c>
      <c r="X11" s="57" t="e">
        <f>+X10+arrets!$A$3</f>
        <v>#REF!</v>
      </c>
      <c r="Y11" s="57" t="e">
        <f>+Y10+arrets!$A$3</f>
        <v>#REF!</v>
      </c>
      <c r="Z11" s="57" t="e">
        <f>+Z10+arrets!$A$3</f>
        <v>#REF!</v>
      </c>
      <c r="AA11" s="57" t="e">
        <f>+AA10+arrets!$A$3</f>
        <v>#REF!</v>
      </c>
      <c r="AB11" s="57" t="e">
        <f>+AB10+arrets!$A$3</f>
        <v>#REF!</v>
      </c>
      <c r="AC11" s="57" t="e">
        <f>+AC10+arrets!$A$3</f>
        <v>#REF!</v>
      </c>
      <c r="AD11" s="58" t="e">
        <f>+AD10+arrets!$A$3</f>
        <v>#REF!</v>
      </c>
      <c r="AE11" s="15" t="e">
        <f>+AE10+arrets!$A$2</f>
        <v>#REF!</v>
      </c>
      <c r="AF11" s="35" t="e">
        <f>+AF10+arrets!$A$2</f>
        <v>#REF!</v>
      </c>
      <c r="AG11" s="35" t="e">
        <f>+AG10+arrets!$A$2</f>
        <v>#REF!</v>
      </c>
      <c r="AH11" s="35" t="e">
        <f>+AH10+arrets!$A$2</f>
        <v>#REF!</v>
      </c>
      <c r="AI11" s="35" t="e">
        <f>+AI10+arrets!$A$2</f>
        <v>#REF!</v>
      </c>
      <c r="AJ11" s="35" t="e">
        <f>+AJ10+arrets!$A$2</f>
        <v>#REF!</v>
      </c>
    </row>
    <row r="12" spans="1:36" ht="20.25" customHeight="1" x14ac:dyDescent="0.3">
      <c r="A12" s="54" t="s">
        <v>25</v>
      </c>
      <c r="B12" s="57" t="e">
        <f>+B11+'TTP Pair'!#REF!</f>
        <v>#REF!</v>
      </c>
      <c r="C12" s="57" t="e">
        <f>+C11+'TTP Pair'!#REF!</f>
        <v>#REF!</v>
      </c>
      <c r="D12" s="82" t="e">
        <f>+D11+'TTP Pair'!#REF!</f>
        <v>#REF!</v>
      </c>
      <c r="E12" s="57" t="e">
        <f>+E11+'TTP Pair'!#REF!</f>
        <v>#REF!</v>
      </c>
      <c r="F12" s="57" t="e">
        <f>+F11+'TTP Pair'!#REF!</f>
        <v>#REF!</v>
      </c>
      <c r="G12" s="57" t="e">
        <f>+G11+'TTP Pair'!#REF!</f>
        <v>#REF!</v>
      </c>
      <c r="H12" s="82" t="e">
        <f>+H11+'TTP Pair'!#REF!</f>
        <v>#REF!</v>
      </c>
      <c r="I12" s="57" t="e">
        <f>+I11+'TTP Pair'!#REF!</f>
        <v>#REF!</v>
      </c>
      <c r="J12" s="57" t="e">
        <f>+J11+'TTP Pair'!#REF!</f>
        <v>#REF!</v>
      </c>
      <c r="K12" s="57" t="e">
        <f>+K11+'TTP Pair'!#REF!</f>
        <v>#REF!</v>
      </c>
      <c r="L12" s="57" t="e">
        <f>+L11+'TTP Pair'!#REF!</f>
        <v>#REF!</v>
      </c>
      <c r="M12" s="57" t="e">
        <f>+M11+'TTP Pair'!#REF!</f>
        <v>#REF!</v>
      </c>
      <c r="N12" s="57" t="e">
        <f>+N11+'TTP Pair'!#REF!</f>
        <v>#REF!</v>
      </c>
      <c r="O12" s="57" t="e">
        <f>+O11+'TTP Pair'!#REF!</f>
        <v>#REF!</v>
      </c>
      <c r="P12" s="57" t="e">
        <f>+P11+'TTP Pair'!#REF!</f>
        <v>#REF!</v>
      </c>
      <c r="Q12" s="57" t="e">
        <f>+Q11+'TTP Pair'!#REF!</f>
        <v>#REF!</v>
      </c>
      <c r="R12" s="57" t="e">
        <f>+R11+'TTP Pair'!#REF!</f>
        <v>#REF!</v>
      </c>
      <c r="S12" s="57" t="e">
        <f>+S11+'TTP Pair'!#REF!</f>
        <v>#REF!</v>
      </c>
      <c r="T12" s="57" t="e">
        <f>+T11+'TTP Pair'!#REF!</f>
        <v>#REF!</v>
      </c>
      <c r="U12" s="57" t="e">
        <f>+U11+'TTP Pair'!#REF!</f>
        <v>#REF!</v>
      </c>
      <c r="V12" s="57" t="e">
        <f>+V11+'TTP Pair'!#REF!</f>
        <v>#REF!</v>
      </c>
      <c r="W12" s="57" t="e">
        <f>+W11+'TTP Pair'!#REF!</f>
        <v>#REF!</v>
      </c>
      <c r="X12" s="57" t="e">
        <f>+X11+'TTP Pair'!#REF!</f>
        <v>#REF!</v>
      </c>
      <c r="Y12" s="57" t="e">
        <f>+Y11+'TTP Pair'!#REF!</f>
        <v>#REF!</v>
      </c>
      <c r="Z12" s="57" t="e">
        <f>+Z11+'TTP Pair'!#REF!</f>
        <v>#REF!</v>
      </c>
      <c r="AA12" s="57" t="e">
        <f>+AA11+'TTP Pair'!#REF!</f>
        <v>#REF!</v>
      </c>
      <c r="AB12" s="57" t="e">
        <f>+AB11+'TTP Pair'!#REF!</f>
        <v>#REF!</v>
      </c>
      <c r="AC12" s="57" t="e">
        <f>+AC11+'TTP Pair'!#REF!</f>
        <v>#REF!</v>
      </c>
      <c r="AD12" s="58" t="e">
        <f>+AD11+'TTP Pair'!#REF!</f>
        <v>#REF!</v>
      </c>
      <c r="AE12" s="15" t="e">
        <f>+AE11+'TTP Pair'!$C$6</f>
        <v>#REF!</v>
      </c>
      <c r="AF12" s="35" t="e">
        <f>+AF11+'TTP Pair'!$C$6</f>
        <v>#REF!</v>
      </c>
      <c r="AG12" s="35" t="e">
        <f>+AG11+'TTP Pair'!$C$6</f>
        <v>#REF!</v>
      </c>
      <c r="AH12" s="35" t="e">
        <f>+AH11+'TTP Pair'!$C$6</f>
        <v>#REF!</v>
      </c>
      <c r="AI12" s="35" t="e">
        <f>+AI11+'TTP Pair'!$C$6</f>
        <v>#REF!</v>
      </c>
      <c r="AJ12" s="35" t="e">
        <f>+AJ11+'TTP Pair'!$C$6</f>
        <v>#REF!</v>
      </c>
    </row>
    <row r="13" spans="1:36" ht="20.25" customHeight="1" x14ac:dyDescent="0.3">
      <c r="A13" s="54" t="s">
        <v>25</v>
      </c>
      <c r="B13" s="57" t="e">
        <f>+B12+arrets!$A$4</f>
        <v>#REF!</v>
      </c>
      <c r="C13" s="57" t="e">
        <f>+C12+arrets!$A$4</f>
        <v>#REF!</v>
      </c>
      <c r="D13" s="82" t="e">
        <f>+D12+arrets!$A$4</f>
        <v>#REF!</v>
      </c>
      <c r="E13" s="57" t="e">
        <f>+E12+arrets!$A$4</f>
        <v>#REF!</v>
      </c>
      <c r="F13" s="57" t="e">
        <f>+F12+arrets!$A$4</f>
        <v>#REF!</v>
      </c>
      <c r="G13" s="57" t="e">
        <f>+G12+arrets!$A$4</f>
        <v>#REF!</v>
      </c>
      <c r="H13" s="82" t="e">
        <f>+H12+arrets!$A$4</f>
        <v>#REF!</v>
      </c>
      <c r="I13" s="57" t="e">
        <f>+I12+arrets!$A$4</f>
        <v>#REF!</v>
      </c>
      <c r="J13" s="57" t="e">
        <f>+J12+arrets!$A$4</f>
        <v>#REF!</v>
      </c>
      <c r="K13" s="57" t="e">
        <f>+K12+arrets!$A$4</f>
        <v>#REF!</v>
      </c>
      <c r="L13" s="57" t="e">
        <f>+L12+arrets!$A$4</f>
        <v>#REF!</v>
      </c>
      <c r="M13" s="57" t="e">
        <f>+M12+arrets!$A$4</f>
        <v>#REF!</v>
      </c>
      <c r="N13" s="57" t="e">
        <f>+N12+arrets!$A$4</f>
        <v>#REF!</v>
      </c>
      <c r="O13" s="57" t="e">
        <f>+O12+arrets!$A$4</f>
        <v>#REF!</v>
      </c>
      <c r="P13" s="57" t="e">
        <f>+P12+arrets!$A$4</f>
        <v>#REF!</v>
      </c>
      <c r="Q13" s="57" t="e">
        <f>+Q12+arrets!$A$4</f>
        <v>#REF!</v>
      </c>
      <c r="R13" s="57" t="e">
        <f>+R12+arrets!$A$4</f>
        <v>#REF!</v>
      </c>
      <c r="S13" s="57" t="e">
        <f>+S12+arrets!$A$4</f>
        <v>#REF!</v>
      </c>
      <c r="T13" s="57" t="e">
        <f>+T12+arrets!$A$4</f>
        <v>#REF!</v>
      </c>
      <c r="U13" s="57" t="e">
        <f>+U12+arrets!$A$4</f>
        <v>#REF!</v>
      </c>
      <c r="V13" s="57" t="e">
        <f>+V12+arrets!$A$4</f>
        <v>#REF!</v>
      </c>
      <c r="W13" s="57" t="e">
        <f>+W12+arrets!$A$4</f>
        <v>#REF!</v>
      </c>
      <c r="X13" s="57" t="e">
        <f>+X12+arrets!$A$4</f>
        <v>#REF!</v>
      </c>
      <c r="Y13" s="57" t="e">
        <f>+Y12+arrets!$A$4</f>
        <v>#REF!</v>
      </c>
      <c r="Z13" s="57" t="e">
        <f>+Z12+arrets!$A$4</f>
        <v>#REF!</v>
      </c>
      <c r="AA13" s="57" t="e">
        <f>+AA12+arrets!$A$4</f>
        <v>#REF!</v>
      </c>
      <c r="AB13" s="57" t="e">
        <f>+AB12+arrets!$A$4</f>
        <v>#REF!</v>
      </c>
      <c r="AC13" s="57" t="e">
        <f>+AC12+arrets!$A$4</f>
        <v>#REF!</v>
      </c>
      <c r="AD13" s="58" t="e">
        <f>+AD12+arrets!$A$4</f>
        <v>#REF!</v>
      </c>
      <c r="AE13" s="15" t="e">
        <f>+AE12+arrets!$A$2</f>
        <v>#REF!</v>
      </c>
      <c r="AF13" s="35" t="e">
        <f>+AF12+arrets!$A$2</f>
        <v>#REF!</v>
      </c>
      <c r="AG13" s="35" t="e">
        <f>+AG12+arrets!$A$2</f>
        <v>#REF!</v>
      </c>
      <c r="AH13" s="35" t="e">
        <f>+AH12+arrets!$A$2</f>
        <v>#REF!</v>
      </c>
      <c r="AI13" s="35" t="e">
        <f>+AI12+arrets!$A$2</f>
        <v>#REF!</v>
      </c>
      <c r="AJ13" s="35" t="e">
        <f>+AJ12+arrets!$A$2</f>
        <v>#REF!</v>
      </c>
    </row>
    <row r="14" spans="1:36" ht="20.25" customHeight="1" x14ac:dyDescent="0.3">
      <c r="A14" s="54" t="s">
        <v>24</v>
      </c>
      <c r="B14" s="57" t="e">
        <f>+B13+'TTP Pair'!#REF!</f>
        <v>#REF!</v>
      </c>
      <c r="C14" s="57" t="e">
        <f>+C13+'TTP Pair'!#REF!</f>
        <v>#REF!</v>
      </c>
      <c r="D14" s="82" t="e">
        <f>+D13+'TTP Pair'!#REF!</f>
        <v>#REF!</v>
      </c>
      <c r="E14" s="57" t="e">
        <f>+E13+'TTP Pair'!#REF!</f>
        <v>#REF!</v>
      </c>
      <c r="F14" s="57" t="e">
        <f>+F13+'TTP Pair'!#REF!</f>
        <v>#REF!</v>
      </c>
      <c r="G14" s="57" t="e">
        <f>+G13+'TTP Pair'!#REF!</f>
        <v>#REF!</v>
      </c>
      <c r="H14" s="82" t="e">
        <f>+H13+'TTP Pair'!#REF!</f>
        <v>#REF!</v>
      </c>
      <c r="I14" s="57" t="e">
        <f>+I13+'TTP Pair'!#REF!</f>
        <v>#REF!</v>
      </c>
      <c r="J14" s="57" t="e">
        <f>+J13+'TTP Pair'!#REF!</f>
        <v>#REF!</v>
      </c>
      <c r="K14" s="57" t="e">
        <f>+K13+'TTP Pair'!#REF!</f>
        <v>#REF!</v>
      </c>
      <c r="L14" s="57" t="e">
        <f>+L13+'TTP Pair'!#REF!</f>
        <v>#REF!</v>
      </c>
      <c r="M14" s="57" t="e">
        <f>+M13+'TTP Pair'!#REF!</f>
        <v>#REF!</v>
      </c>
      <c r="N14" s="57" t="e">
        <f>+N13+'TTP Pair'!#REF!</f>
        <v>#REF!</v>
      </c>
      <c r="O14" s="57" t="e">
        <f>+O13+'TTP Pair'!#REF!</f>
        <v>#REF!</v>
      </c>
      <c r="P14" s="57" t="e">
        <f>+P13+'TTP Pair'!#REF!</f>
        <v>#REF!</v>
      </c>
      <c r="Q14" s="57" t="e">
        <f>+Q13+'TTP Pair'!#REF!</f>
        <v>#REF!</v>
      </c>
      <c r="R14" s="57" t="e">
        <f>+R13+'TTP Pair'!#REF!</f>
        <v>#REF!</v>
      </c>
      <c r="S14" s="57" t="e">
        <f>+S13+'TTP Pair'!#REF!</f>
        <v>#REF!</v>
      </c>
      <c r="T14" s="57" t="e">
        <f>+T13+'TTP Pair'!#REF!</f>
        <v>#REF!</v>
      </c>
      <c r="U14" s="57" t="e">
        <f>+U13+'TTP Pair'!#REF!</f>
        <v>#REF!</v>
      </c>
      <c r="V14" s="57" t="e">
        <f>+V13+'TTP Pair'!#REF!</f>
        <v>#REF!</v>
      </c>
      <c r="W14" s="57" t="e">
        <f>+W13+'TTP Pair'!#REF!</f>
        <v>#REF!</v>
      </c>
      <c r="X14" s="57" t="e">
        <f>+X13+'TTP Pair'!#REF!</f>
        <v>#REF!</v>
      </c>
      <c r="Y14" s="57" t="e">
        <f>+Y13+'TTP Pair'!#REF!</f>
        <v>#REF!</v>
      </c>
      <c r="Z14" s="57" t="e">
        <f>+Z13+'TTP Pair'!#REF!</f>
        <v>#REF!</v>
      </c>
      <c r="AA14" s="57" t="e">
        <f>+AA13+'TTP Pair'!#REF!</f>
        <v>#REF!</v>
      </c>
      <c r="AB14" s="57" t="e">
        <f>+AB13+'TTP Pair'!#REF!</f>
        <v>#REF!</v>
      </c>
      <c r="AC14" s="57" t="e">
        <f>+AC13+'TTP Pair'!#REF!</f>
        <v>#REF!</v>
      </c>
      <c r="AD14" s="58" t="e">
        <f>+AD13+'TTP Pair'!#REF!</f>
        <v>#REF!</v>
      </c>
      <c r="AE14" s="15" t="e">
        <f>+AE13+'TTP Pair'!$C$7</f>
        <v>#REF!</v>
      </c>
      <c r="AF14" s="35" t="e">
        <f>+AF13+'TTP Pair'!$C$7</f>
        <v>#REF!</v>
      </c>
      <c r="AG14" s="35" t="e">
        <f>+AG13+'TTP Pair'!$C$7</f>
        <v>#REF!</v>
      </c>
      <c r="AH14" s="35" t="e">
        <f>+AH13+'TTP Pair'!$C$7</f>
        <v>#REF!</v>
      </c>
      <c r="AI14" s="35" t="e">
        <f>+AI13+'TTP Pair'!$C$7</f>
        <v>#REF!</v>
      </c>
      <c r="AJ14" s="35" t="e">
        <f>+AJ13+'TTP Pair'!$C$7</f>
        <v>#REF!</v>
      </c>
    </row>
    <row r="15" spans="1:36" ht="20.25" customHeight="1" x14ac:dyDescent="0.3">
      <c r="A15" s="54" t="s">
        <v>24</v>
      </c>
      <c r="B15" s="57" t="e">
        <f>+B14+arrets!$A$3</f>
        <v>#REF!</v>
      </c>
      <c r="C15" s="57" t="e">
        <f>+C14+arrets!$A$3</f>
        <v>#REF!</v>
      </c>
      <c r="D15" s="82" t="e">
        <f>+D14+arrets!$A$3</f>
        <v>#REF!</v>
      </c>
      <c r="E15" s="57" t="e">
        <f>+E14+arrets!$A$3</f>
        <v>#REF!</v>
      </c>
      <c r="F15" s="57" t="e">
        <f>+F14+arrets!$A$3</f>
        <v>#REF!</v>
      </c>
      <c r="G15" s="57" t="e">
        <f>+G14+arrets!$A$3</f>
        <v>#REF!</v>
      </c>
      <c r="H15" s="82" t="e">
        <f>+H14+arrets!$A$3</f>
        <v>#REF!</v>
      </c>
      <c r="I15" s="57" t="e">
        <f>+I14+arrets!$A$3</f>
        <v>#REF!</v>
      </c>
      <c r="J15" s="57" t="e">
        <f>+J14+arrets!$A$3</f>
        <v>#REF!</v>
      </c>
      <c r="K15" s="57" t="e">
        <f>+K14+arrets!$A$3</f>
        <v>#REF!</v>
      </c>
      <c r="L15" s="57" t="e">
        <f>+L14+arrets!$A$3</f>
        <v>#REF!</v>
      </c>
      <c r="M15" s="57" t="e">
        <f>+M14+arrets!$A$3</f>
        <v>#REF!</v>
      </c>
      <c r="N15" s="57" t="e">
        <f>+N14+arrets!$A$3</f>
        <v>#REF!</v>
      </c>
      <c r="O15" s="57" t="e">
        <f>+O14+arrets!$A$3</f>
        <v>#REF!</v>
      </c>
      <c r="P15" s="57" t="e">
        <f>+P14+arrets!$A$3</f>
        <v>#REF!</v>
      </c>
      <c r="Q15" s="57" t="e">
        <f>+Q14+arrets!$A$3</f>
        <v>#REF!</v>
      </c>
      <c r="R15" s="57" t="e">
        <f>+R14+arrets!$A$3</f>
        <v>#REF!</v>
      </c>
      <c r="S15" s="57" t="e">
        <f>+S14+arrets!$A$3</f>
        <v>#REF!</v>
      </c>
      <c r="T15" s="57" t="e">
        <f>+T14+arrets!$A$3</f>
        <v>#REF!</v>
      </c>
      <c r="U15" s="57" t="e">
        <f>+U14+arrets!$A$3</f>
        <v>#REF!</v>
      </c>
      <c r="V15" s="57" t="e">
        <f>+V14+arrets!$A$3</f>
        <v>#REF!</v>
      </c>
      <c r="W15" s="57" t="e">
        <f>+W14+arrets!$A$3</f>
        <v>#REF!</v>
      </c>
      <c r="X15" s="57" t="e">
        <f>+X14+arrets!$A$3</f>
        <v>#REF!</v>
      </c>
      <c r="Y15" s="57" t="e">
        <f>+Y14+arrets!$A$3</f>
        <v>#REF!</v>
      </c>
      <c r="Z15" s="57" t="e">
        <f>+Z14+arrets!$A$3</f>
        <v>#REF!</v>
      </c>
      <c r="AA15" s="57" t="e">
        <f>+AA14+arrets!$A$3</f>
        <v>#REF!</v>
      </c>
      <c r="AB15" s="57" t="e">
        <f>+AB14+arrets!$A$3</f>
        <v>#REF!</v>
      </c>
      <c r="AC15" s="57" t="e">
        <f>+AC14+arrets!$A$3</f>
        <v>#REF!</v>
      </c>
      <c r="AD15" s="58" t="e">
        <f>+AD14+arrets!$A$3</f>
        <v>#REF!</v>
      </c>
      <c r="AE15" s="15" t="e">
        <f>+AE14+arrets!$A$2</f>
        <v>#REF!</v>
      </c>
      <c r="AF15" s="35" t="e">
        <f>+AF14+arrets!$A$2</f>
        <v>#REF!</v>
      </c>
      <c r="AG15" s="35" t="e">
        <f>+AG14+arrets!$A$2</f>
        <v>#REF!</v>
      </c>
      <c r="AH15" s="35" t="e">
        <f>+AH14+arrets!$A$2</f>
        <v>#REF!</v>
      </c>
      <c r="AI15" s="35" t="e">
        <f>+AI14+arrets!$A$2</f>
        <v>#REF!</v>
      </c>
      <c r="AJ15" s="35" t="e">
        <f>+AJ14+arrets!$A$2</f>
        <v>#REF!</v>
      </c>
    </row>
    <row r="16" spans="1:36" ht="20.25" customHeight="1" x14ac:dyDescent="0.3">
      <c r="A16" s="54" t="s">
        <v>23</v>
      </c>
      <c r="B16" s="57" t="e">
        <f>+B15+'TTP Pair'!#REF!</f>
        <v>#REF!</v>
      </c>
      <c r="C16" s="57" t="e">
        <f>+C15+'TTP Pair'!#REF!</f>
        <v>#REF!</v>
      </c>
      <c r="D16" s="82" t="e">
        <f>+D15+'TTP Pair'!#REF!</f>
        <v>#REF!</v>
      </c>
      <c r="E16" s="57" t="e">
        <f>+E15+'TTP Pair'!#REF!</f>
        <v>#REF!</v>
      </c>
      <c r="F16" s="57" t="e">
        <f>+F15+'TTP Pair'!#REF!</f>
        <v>#REF!</v>
      </c>
      <c r="G16" s="57" t="e">
        <f>+G15+'TTP Pair'!#REF!</f>
        <v>#REF!</v>
      </c>
      <c r="H16" s="82" t="e">
        <f>+H15+'TTP Pair'!#REF!</f>
        <v>#REF!</v>
      </c>
      <c r="I16" s="57" t="e">
        <f>+I15+'TTP Pair'!#REF!</f>
        <v>#REF!</v>
      </c>
      <c r="J16" s="57" t="e">
        <f>+J15+'TTP Pair'!#REF!</f>
        <v>#REF!</v>
      </c>
      <c r="K16" s="57" t="e">
        <f>+K15+'TTP Pair'!#REF!</f>
        <v>#REF!</v>
      </c>
      <c r="L16" s="57" t="e">
        <f>+L15+'TTP Pair'!#REF!</f>
        <v>#REF!</v>
      </c>
      <c r="M16" s="57" t="e">
        <f>+M15+'TTP Pair'!#REF!</f>
        <v>#REF!</v>
      </c>
      <c r="N16" s="57" t="e">
        <f>+N15+'TTP Pair'!#REF!</f>
        <v>#REF!</v>
      </c>
      <c r="O16" s="57" t="e">
        <f>+O15+'TTP Pair'!#REF!</f>
        <v>#REF!</v>
      </c>
      <c r="P16" s="57" t="e">
        <f>+P15+'TTP Pair'!#REF!</f>
        <v>#REF!</v>
      </c>
      <c r="Q16" s="57" t="e">
        <f>+Q15+'TTP Pair'!#REF!</f>
        <v>#REF!</v>
      </c>
      <c r="R16" s="57" t="e">
        <f>+R15+'TTP Pair'!#REF!</f>
        <v>#REF!</v>
      </c>
      <c r="S16" s="57" t="e">
        <f>+S15+'TTP Pair'!#REF!</f>
        <v>#REF!</v>
      </c>
      <c r="T16" s="57" t="e">
        <f>+T15+'TTP Pair'!#REF!</f>
        <v>#REF!</v>
      </c>
      <c r="U16" s="57" t="e">
        <f>+U15+'TTP Pair'!#REF!</f>
        <v>#REF!</v>
      </c>
      <c r="V16" s="57" t="e">
        <f>+V15+'TTP Pair'!#REF!</f>
        <v>#REF!</v>
      </c>
      <c r="W16" s="57" t="e">
        <f>+W15+'TTP Pair'!#REF!</f>
        <v>#REF!</v>
      </c>
      <c r="X16" s="57" t="e">
        <f>+X15+'TTP Pair'!#REF!</f>
        <v>#REF!</v>
      </c>
      <c r="Y16" s="57" t="e">
        <f>+Y15+'TTP Pair'!#REF!</f>
        <v>#REF!</v>
      </c>
      <c r="Z16" s="57" t="e">
        <f>+Z15+'TTP Pair'!#REF!</f>
        <v>#REF!</v>
      </c>
      <c r="AA16" s="57" t="e">
        <f>+AA15+'TTP Pair'!#REF!</f>
        <v>#REF!</v>
      </c>
      <c r="AB16" s="57" t="e">
        <f>+AB15+'TTP Pair'!#REF!</f>
        <v>#REF!</v>
      </c>
      <c r="AC16" s="57" t="e">
        <f>+AC15+'TTP Pair'!#REF!</f>
        <v>#REF!</v>
      </c>
      <c r="AD16" s="58" t="e">
        <f>+AD15+'TTP Pair'!#REF!</f>
        <v>#REF!</v>
      </c>
      <c r="AE16" s="15" t="e">
        <f>+AE15+'TTP Pair'!$C$8</f>
        <v>#REF!</v>
      </c>
      <c r="AF16" s="35" t="e">
        <f>+AF15+'TTP Pair'!$C$8</f>
        <v>#REF!</v>
      </c>
      <c r="AG16" s="35" t="e">
        <f>+AG15+'TTP Pair'!$C$8</f>
        <v>#REF!</v>
      </c>
      <c r="AH16" s="35" t="e">
        <f>+AH15+'TTP Pair'!$C$8</f>
        <v>#REF!</v>
      </c>
      <c r="AI16" s="35" t="e">
        <f>+AI15+'TTP Pair'!$C$8</f>
        <v>#REF!</v>
      </c>
      <c r="AJ16" s="35" t="e">
        <f>+AJ15+'TTP Pair'!$C$8</f>
        <v>#REF!</v>
      </c>
    </row>
    <row r="17" spans="1:36" ht="20.25" customHeight="1" x14ac:dyDescent="0.3">
      <c r="A17" s="54" t="s">
        <v>23</v>
      </c>
      <c r="B17" s="57" t="e">
        <f>+B16+arrets!$A$4</f>
        <v>#REF!</v>
      </c>
      <c r="C17" s="57" t="e">
        <f>+C16+arrets!$A$4</f>
        <v>#REF!</v>
      </c>
      <c r="D17" s="82" t="e">
        <f>+D16+arrets!$A$4</f>
        <v>#REF!</v>
      </c>
      <c r="E17" s="57" t="e">
        <f>+E16+arrets!$A$4</f>
        <v>#REF!</v>
      </c>
      <c r="F17" s="57" t="e">
        <f>+F16+arrets!$A$4</f>
        <v>#REF!</v>
      </c>
      <c r="G17" s="57" t="e">
        <f>+G16+arrets!$A$4</f>
        <v>#REF!</v>
      </c>
      <c r="H17" s="82" t="e">
        <f>+H16+arrets!$A$4</f>
        <v>#REF!</v>
      </c>
      <c r="I17" s="57" t="e">
        <f>+I16+arrets!$A$4</f>
        <v>#REF!</v>
      </c>
      <c r="J17" s="57" t="e">
        <f>+J16+arrets!$A$4</f>
        <v>#REF!</v>
      </c>
      <c r="K17" s="57" t="e">
        <f>+K16+arrets!$A$4</f>
        <v>#REF!</v>
      </c>
      <c r="L17" s="57" t="e">
        <f>+L16+arrets!$A$4</f>
        <v>#REF!</v>
      </c>
      <c r="M17" s="57" t="e">
        <f>+M16+arrets!$A$4</f>
        <v>#REF!</v>
      </c>
      <c r="N17" s="57" t="e">
        <f>+N16+arrets!$A$4</f>
        <v>#REF!</v>
      </c>
      <c r="O17" s="57" t="e">
        <f>+O16+arrets!$A$4</f>
        <v>#REF!</v>
      </c>
      <c r="P17" s="57" t="e">
        <f>+P16+arrets!$A$4</f>
        <v>#REF!</v>
      </c>
      <c r="Q17" s="57" t="e">
        <f>+Q16+arrets!$A$4</f>
        <v>#REF!</v>
      </c>
      <c r="R17" s="57" t="e">
        <f>+R16+arrets!$A$4</f>
        <v>#REF!</v>
      </c>
      <c r="S17" s="57" t="e">
        <f>+S16+arrets!$A$4</f>
        <v>#REF!</v>
      </c>
      <c r="T17" s="57" t="e">
        <f>+T16+arrets!$A$4</f>
        <v>#REF!</v>
      </c>
      <c r="U17" s="57" t="e">
        <f>+U16+arrets!$A$4</f>
        <v>#REF!</v>
      </c>
      <c r="V17" s="57" t="e">
        <f>+V16+arrets!$A$4</f>
        <v>#REF!</v>
      </c>
      <c r="W17" s="57" t="e">
        <f>+W16+arrets!$A$4</f>
        <v>#REF!</v>
      </c>
      <c r="X17" s="57" t="e">
        <f>+X16+arrets!$A$4</f>
        <v>#REF!</v>
      </c>
      <c r="Y17" s="57" t="e">
        <f>+Y16+arrets!$A$4</f>
        <v>#REF!</v>
      </c>
      <c r="Z17" s="57" t="e">
        <f>+Z16+arrets!$A$4</f>
        <v>#REF!</v>
      </c>
      <c r="AA17" s="57" t="e">
        <f>+AA16+arrets!$A$4</f>
        <v>#REF!</v>
      </c>
      <c r="AB17" s="57" t="e">
        <f>+AB16+arrets!$A$4</f>
        <v>#REF!</v>
      </c>
      <c r="AC17" s="57" t="e">
        <f>+AC16+arrets!$A$4</f>
        <v>#REF!</v>
      </c>
      <c r="AD17" s="58" t="e">
        <f>+AD16+arrets!$A$4</f>
        <v>#REF!</v>
      </c>
      <c r="AE17" s="15" t="e">
        <f>+AE16+arrets!$A$2</f>
        <v>#REF!</v>
      </c>
      <c r="AF17" s="35" t="e">
        <f>+AF16+arrets!$A$2</f>
        <v>#REF!</v>
      </c>
      <c r="AG17" s="35" t="e">
        <f>+AG16+arrets!$A$2</f>
        <v>#REF!</v>
      </c>
      <c r="AH17" s="35" t="e">
        <f>+AH16+arrets!$A$2</f>
        <v>#REF!</v>
      </c>
      <c r="AI17" s="35" t="e">
        <f>+AI16+arrets!$A$2</f>
        <v>#REF!</v>
      </c>
      <c r="AJ17" s="35" t="e">
        <f>+AJ16+arrets!$A$2</f>
        <v>#REF!</v>
      </c>
    </row>
    <row r="18" spans="1:36" ht="60.75" customHeight="1" x14ac:dyDescent="0.3">
      <c r="A18" s="61" t="s">
        <v>22</v>
      </c>
      <c r="B18" s="57" t="e">
        <f>+B17+'TTP Pair'!#REF!</f>
        <v>#REF!</v>
      </c>
      <c r="C18" s="57" t="e">
        <f>+C17+'TTP Pair'!#REF!</f>
        <v>#REF!</v>
      </c>
      <c r="D18" s="82" t="e">
        <f>+D17+'TTP Pair'!#REF!</f>
        <v>#REF!</v>
      </c>
      <c r="E18" s="57" t="e">
        <f>+E17+'TTP Pair'!#REF!</f>
        <v>#REF!</v>
      </c>
      <c r="F18" s="57" t="e">
        <f>+F17+'TTP Pair'!#REF!</f>
        <v>#REF!</v>
      </c>
      <c r="G18" s="57" t="e">
        <f>+G17+'TTP Pair'!#REF!</f>
        <v>#REF!</v>
      </c>
      <c r="H18" s="82" t="e">
        <f>+H17+'TTP Pair'!#REF!</f>
        <v>#REF!</v>
      </c>
      <c r="I18" s="57" t="e">
        <f>+I17+'TTP Pair'!#REF!</f>
        <v>#REF!</v>
      </c>
      <c r="J18" s="57" t="e">
        <f>+J17+'TTP Pair'!#REF!</f>
        <v>#REF!</v>
      </c>
      <c r="K18" s="57" t="e">
        <f>+K17+'TTP Pair'!#REF!</f>
        <v>#REF!</v>
      </c>
      <c r="L18" s="57" t="e">
        <f>+L17+'TTP Pair'!#REF!</f>
        <v>#REF!</v>
      </c>
      <c r="M18" s="57" t="e">
        <f>+M17+'TTP Pair'!#REF!</f>
        <v>#REF!</v>
      </c>
      <c r="N18" s="57" t="e">
        <f>+N17+'TTP Pair'!#REF!</f>
        <v>#REF!</v>
      </c>
      <c r="O18" s="57" t="e">
        <f>+O17+'TTP Pair'!#REF!</f>
        <v>#REF!</v>
      </c>
      <c r="P18" s="57" t="e">
        <f>+P17+'TTP Pair'!#REF!</f>
        <v>#REF!</v>
      </c>
      <c r="Q18" s="57" t="e">
        <f>+Q17+'TTP Pair'!#REF!</f>
        <v>#REF!</v>
      </c>
      <c r="R18" s="57" t="e">
        <f>+R17+'TTP Pair'!#REF!</f>
        <v>#REF!</v>
      </c>
      <c r="S18" s="57" t="e">
        <f>+S17+'TTP Pair'!#REF!</f>
        <v>#REF!</v>
      </c>
      <c r="T18" s="57" t="e">
        <f>+T17+'TTP Pair'!#REF!</f>
        <v>#REF!</v>
      </c>
      <c r="U18" s="57" t="e">
        <f>+U17+'TTP Pair'!#REF!</f>
        <v>#REF!</v>
      </c>
      <c r="V18" s="57" t="e">
        <f>+V17+'TTP Pair'!#REF!</f>
        <v>#REF!</v>
      </c>
      <c r="W18" s="57" t="e">
        <f>+W17+'TTP Pair'!#REF!</f>
        <v>#REF!</v>
      </c>
      <c r="X18" s="57" t="e">
        <f>+X17+'TTP Pair'!#REF!</f>
        <v>#REF!</v>
      </c>
      <c r="Y18" s="57" t="e">
        <f>+Y17+'TTP Pair'!#REF!</f>
        <v>#REF!</v>
      </c>
      <c r="Z18" s="57" t="e">
        <f>+Z17+'TTP Pair'!#REF!</f>
        <v>#REF!</v>
      </c>
      <c r="AA18" s="57" t="e">
        <f>+AA17+'TTP Pair'!#REF!</f>
        <v>#REF!</v>
      </c>
      <c r="AB18" s="57" t="e">
        <f>+AB17+'TTP Pair'!#REF!</f>
        <v>#REF!</v>
      </c>
      <c r="AC18" s="57" t="e">
        <f>+AC17+'TTP Pair'!#REF!</f>
        <v>#REF!</v>
      </c>
      <c r="AD18" s="58" t="e">
        <f>+AD17+'TTP Pair'!#REF!</f>
        <v>#REF!</v>
      </c>
      <c r="AE18" s="15" t="e">
        <f>+AE17+'TTP Pair'!$C$9</f>
        <v>#REF!</v>
      </c>
      <c r="AF18" s="35" t="e">
        <f>+AF17+'TTP Pair'!$C$9</f>
        <v>#REF!</v>
      </c>
      <c r="AG18" s="35" t="e">
        <f>+AG17+'TTP Pair'!$C$9</f>
        <v>#REF!</v>
      </c>
      <c r="AH18" s="35" t="e">
        <f>+AH17+'TTP Pair'!$C$9</f>
        <v>#REF!</v>
      </c>
      <c r="AI18" s="35" t="e">
        <f>+AI17+'TTP Pair'!$C$9</f>
        <v>#REF!</v>
      </c>
      <c r="AJ18" s="35" t="e">
        <f>+AJ17+'TTP Pair'!$C$9</f>
        <v>#REF!</v>
      </c>
    </row>
    <row r="19" spans="1:36" ht="60.75" customHeight="1" x14ac:dyDescent="0.3">
      <c r="A19" s="61" t="s">
        <v>22</v>
      </c>
      <c r="B19" s="57" t="e">
        <f>+B18+arrets!$A$3</f>
        <v>#REF!</v>
      </c>
      <c r="C19" s="57" t="e">
        <f>+C18+arrets!$A$3</f>
        <v>#REF!</v>
      </c>
      <c r="D19" s="82" t="e">
        <f>+D18+arrets!$A$3</f>
        <v>#REF!</v>
      </c>
      <c r="E19" s="57" t="e">
        <f>+E18+arrets!$A$3</f>
        <v>#REF!</v>
      </c>
      <c r="F19" s="57" t="e">
        <f>+F18+arrets!$A$3</f>
        <v>#REF!</v>
      </c>
      <c r="G19" s="57" t="e">
        <f>+G18+arrets!$A$3</f>
        <v>#REF!</v>
      </c>
      <c r="H19" s="82" t="e">
        <f>+H18+arrets!$A$3</f>
        <v>#REF!</v>
      </c>
      <c r="I19" s="57" t="e">
        <f>+I18+arrets!$A$3</f>
        <v>#REF!</v>
      </c>
      <c r="J19" s="57" t="e">
        <f>+J18+arrets!$A$3</f>
        <v>#REF!</v>
      </c>
      <c r="K19" s="57" t="e">
        <f>+K18+arrets!$A$3</f>
        <v>#REF!</v>
      </c>
      <c r="L19" s="57" t="e">
        <f>+L18+arrets!$A$3</f>
        <v>#REF!</v>
      </c>
      <c r="M19" s="57" t="e">
        <f>+M18+arrets!$A$3</f>
        <v>#REF!</v>
      </c>
      <c r="N19" s="57" t="e">
        <f>+N18+arrets!$A$3</f>
        <v>#REF!</v>
      </c>
      <c r="O19" s="57" t="e">
        <f>+O18+arrets!$A$3</f>
        <v>#REF!</v>
      </c>
      <c r="P19" s="57" t="e">
        <f>+P18+arrets!$A$3</f>
        <v>#REF!</v>
      </c>
      <c r="Q19" s="57" t="e">
        <f>+Q18+arrets!$A$3</f>
        <v>#REF!</v>
      </c>
      <c r="R19" s="57" t="e">
        <f>+R18+arrets!$A$3</f>
        <v>#REF!</v>
      </c>
      <c r="S19" s="57" t="e">
        <f>+S18+arrets!$A$3</f>
        <v>#REF!</v>
      </c>
      <c r="T19" s="57" t="e">
        <f>+T18+arrets!$A$3</f>
        <v>#REF!</v>
      </c>
      <c r="U19" s="57" t="e">
        <f>+U18+arrets!$A$3</f>
        <v>#REF!</v>
      </c>
      <c r="V19" s="57" t="e">
        <f>+V18+arrets!$A$3</f>
        <v>#REF!</v>
      </c>
      <c r="W19" s="57" t="e">
        <f>+W18+arrets!$A$3</f>
        <v>#REF!</v>
      </c>
      <c r="X19" s="57" t="e">
        <f>+X18+arrets!$A$3</f>
        <v>#REF!</v>
      </c>
      <c r="Y19" s="57" t="e">
        <f>+Y18+arrets!$A$3</f>
        <v>#REF!</v>
      </c>
      <c r="Z19" s="57" t="e">
        <f>+Z18+arrets!$A$3</f>
        <v>#REF!</v>
      </c>
      <c r="AA19" s="57" t="e">
        <f>+AA18+arrets!$A$3</f>
        <v>#REF!</v>
      </c>
      <c r="AB19" s="57" t="e">
        <f>+AB18+arrets!$A$3</f>
        <v>#REF!</v>
      </c>
      <c r="AC19" s="57" t="e">
        <f>+AC18+arrets!$A$3</f>
        <v>#REF!</v>
      </c>
      <c r="AD19" s="58" t="e">
        <f>+AD18+arrets!$A$3</f>
        <v>#REF!</v>
      </c>
      <c r="AE19" s="15" t="e">
        <f>+AE18+arrets!$A$2</f>
        <v>#REF!</v>
      </c>
      <c r="AF19" s="35" t="e">
        <f>+AF18+arrets!$A$2</f>
        <v>#REF!</v>
      </c>
      <c r="AG19" s="35" t="e">
        <f>+AG18+arrets!$A$2</f>
        <v>#REF!</v>
      </c>
      <c r="AH19" s="35" t="e">
        <f>+AH18+arrets!$A$2</f>
        <v>#REF!</v>
      </c>
      <c r="AI19" s="35" t="e">
        <f>+AI18+arrets!$A$2</f>
        <v>#REF!</v>
      </c>
      <c r="AJ19" s="35" t="e">
        <f>+AJ18+arrets!$A$2</f>
        <v>#REF!</v>
      </c>
    </row>
    <row r="20" spans="1:36" ht="41.25" customHeight="1" thickBot="1" x14ac:dyDescent="0.3">
      <c r="A20" s="63" t="s">
        <v>21</v>
      </c>
      <c r="B20" s="48" t="e">
        <f>+B19+'TTP Pair'!#REF!</f>
        <v>#REF!</v>
      </c>
      <c r="C20" s="48" t="e">
        <f>+C19+'TTP Pair'!#REF!</f>
        <v>#REF!</v>
      </c>
      <c r="D20" s="84" t="e">
        <f>+D19+'TTP Pair'!#REF!</f>
        <v>#REF!</v>
      </c>
      <c r="E20" s="48" t="e">
        <f>+E19+'TTP Pair'!#REF!</f>
        <v>#REF!</v>
      </c>
      <c r="F20" s="48" t="e">
        <f>+F19+'TTP Pair'!#REF!</f>
        <v>#REF!</v>
      </c>
      <c r="G20" s="48" t="e">
        <f>+G19+'TTP Pair'!#REF!</f>
        <v>#REF!</v>
      </c>
      <c r="H20" s="84" t="e">
        <f>+H19+'TTP Pair'!#REF!</f>
        <v>#REF!</v>
      </c>
      <c r="I20" s="48" t="e">
        <f>+I19+'TTP Pair'!#REF!</f>
        <v>#REF!</v>
      </c>
      <c r="J20" s="48" t="e">
        <f>+J19+'TTP Pair'!#REF!</f>
        <v>#REF!</v>
      </c>
      <c r="K20" s="48" t="e">
        <f>+K19+'TTP Pair'!#REF!</f>
        <v>#REF!</v>
      </c>
      <c r="L20" s="48" t="e">
        <f>+L19+'TTP Pair'!#REF!</f>
        <v>#REF!</v>
      </c>
      <c r="M20" s="48" t="e">
        <f>+M19+'TTP Pair'!#REF!</f>
        <v>#REF!</v>
      </c>
      <c r="N20" s="48" t="e">
        <f>+N19+'TTP Pair'!#REF!</f>
        <v>#REF!</v>
      </c>
      <c r="O20" s="48" t="e">
        <f>+O19+'TTP Pair'!#REF!</f>
        <v>#REF!</v>
      </c>
      <c r="P20" s="48" t="e">
        <f>+P19+'TTP Pair'!#REF!</f>
        <v>#REF!</v>
      </c>
      <c r="Q20" s="48" t="e">
        <f>+Q19+'TTP Pair'!#REF!</f>
        <v>#REF!</v>
      </c>
      <c r="R20" s="48" t="e">
        <f>+R19+'TTP Pair'!#REF!</f>
        <v>#REF!</v>
      </c>
      <c r="S20" s="48" t="e">
        <f>+S19+'TTP Pair'!#REF!</f>
        <v>#REF!</v>
      </c>
      <c r="T20" s="48" t="e">
        <f>+T19+'TTP Pair'!#REF!</f>
        <v>#REF!</v>
      </c>
      <c r="U20" s="48" t="e">
        <f>+U19+'TTP Pair'!#REF!</f>
        <v>#REF!</v>
      </c>
      <c r="V20" s="48" t="e">
        <f>+V19+'TTP Pair'!#REF!</f>
        <v>#REF!</v>
      </c>
      <c r="W20" s="48" t="e">
        <f>+W19+'TTP Pair'!#REF!</f>
        <v>#REF!</v>
      </c>
      <c r="X20" s="48" t="e">
        <f>+X19+'TTP Pair'!#REF!</f>
        <v>#REF!</v>
      </c>
      <c r="Y20" s="48" t="e">
        <f>+Y19+'TTP Pair'!#REF!</f>
        <v>#REF!</v>
      </c>
      <c r="Z20" s="48" t="e">
        <f>+Z19+'TTP Pair'!#REF!</f>
        <v>#REF!</v>
      </c>
      <c r="AA20" s="48" t="e">
        <f>+AA19+'TTP Pair'!#REF!</f>
        <v>#REF!</v>
      </c>
      <c r="AB20" s="48" t="e">
        <f>+AB19+'TTP Pair'!#REF!</f>
        <v>#REF!</v>
      </c>
      <c r="AC20" s="48" t="e">
        <f>+AC19+'TTP Pair'!#REF!</f>
        <v>#REF!</v>
      </c>
      <c r="AD20" s="62" t="e">
        <f>+AD19+'TTP Pair'!#REF!</f>
        <v>#REF!</v>
      </c>
      <c r="AE20" s="51" t="e">
        <f>+AE19+'TTP Pair'!$C$10</f>
        <v>#REF!</v>
      </c>
      <c r="AF20" s="36" t="e">
        <f>+AF19+'TTP Pair'!$C$10</f>
        <v>#REF!</v>
      </c>
      <c r="AG20" s="36" t="e">
        <f>+AG19+'TTP Pair'!$C$10</f>
        <v>#REF!</v>
      </c>
      <c r="AH20" s="36" t="e">
        <f>+AH19+'TTP Pair'!$C$10</f>
        <v>#REF!</v>
      </c>
      <c r="AI20" s="36" t="e">
        <f>+AI19+'TTP Pair'!$C$10</f>
        <v>#REF!</v>
      </c>
      <c r="AJ20" s="36" t="e">
        <f>+AJ19+'TTP Pair'!$C$10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4"/>
  <sheetViews>
    <sheetView workbookViewId="0">
      <selection activeCell="A5" sqref="A5:XFD6"/>
    </sheetView>
  </sheetViews>
  <sheetFormatPr baseColWidth="10" defaultRowHeight="15" x14ac:dyDescent="0.25"/>
  <cols>
    <col min="1" max="1" width="22" customWidth="1"/>
  </cols>
  <sheetData>
    <row r="1" spans="1:1" ht="31.5" customHeight="1" x14ac:dyDescent="0.5">
      <c r="A1" s="64" t="s">
        <v>35</v>
      </c>
    </row>
    <row r="2" spans="1:1" ht="31.5" customHeight="1" x14ac:dyDescent="0.5">
      <c r="A2" s="65">
        <v>1.388888888888889E-2</v>
      </c>
    </row>
    <row r="3" spans="1:1" ht="31.5" customHeight="1" x14ac:dyDescent="0.5">
      <c r="A3" s="65">
        <v>2.0833333333333329E-2</v>
      </c>
    </row>
    <row r="4" spans="1:1" ht="31.5" customHeight="1" x14ac:dyDescent="0.5">
      <c r="A4" s="65">
        <v>2.777777777777778E-2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A4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35</v>
      </c>
    </row>
    <row r="2" spans="1:1" x14ac:dyDescent="0.25">
      <c r="A2" s="24">
        <v>6.9444444444444441E-3</v>
      </c>
    </row>
    <row r="3" spans="1:1" x14ac:dyDescent="0.25">
      <c r="A3" s="24">
        <v>1.388888888888889E-2</v>
      </c>
    </row>
    <row r="4" spans="1:1" x14ac:dyDescent="0.25">
      <c r="A4" s="24">
        <v>2.0833333333333329E-2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25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36</v>
      </c>
    </row>
    <row r="2" spans="1:1" x14ac:dyDescent="0.25">
      <c r="A2" s="24">
        <v>0</v>
      </c>
    </row>
    <row r="3" spans="1:1" x14ac:dyDescent="0.25">
      <c r="A3" s="23">
        <v>3.4722222222222218E-4</v>
      </c>
    </row>
    <row r="4" spans="1:1" x14ac:dyDescent="0.25">
      <c r="A4" s="114">
        <v>6.9444444444444447E-4</v>
      </c>
    </row>
    <row r="5" spans="1:1" x14ac:dyDescent="0.25">
      <c r="A5" s="114">
        <v>1.3888888888888889E-3</v>
      </c>
    </row>
    <row r="6" spans="1:1" x14ac:dyDescent="0.25">
      <c r="A6" s="114">
        <f t="shared" ref="A6:A25" si="0">+A5+$A$4</f>
        <v>2.0833333333333333E-3</v>
      </c>
    </row>
    <row r="7" spans="1:1" x14ac:dyDescent="0.25">
      <c r="A7" s="114">
        <f t="shared" si="0"/>
        <v>2.7777777777777779E-3</v>
      </c>
    </row>
    <row r="8" spans="1:1" x14ac:dyDescent="0.25">
      <c r="A8" s="114">
        <f t="shared" si="0"/>
        <v>3.4722222222222225E-3</v>
      </c>
    </row>
    <row r="9" spans="1:1" x14ac:dyDescent="0.25">
      <c r="A9" s="114">
        <f t="shared" si="0"/>
        <v>4.1666666666666666E-3</v>
      </c>
    </row>
    <row r="10" spans="1:1" x14ac:dyDescent="0.25">
      <c r="A10" s="114">
        <f t="shared" si="0"/>
        <v>4.8611111111111112E-3</v>
      </c>
    </row>
    <row r="11" spans="1:1" x14ac:dyDescent="0.25">
      <c r="A11" s="114">
        <f t="shared" si="0"/>
        <v>5.5555555555555558E-3</v>
      </c>
    </row>
    <row r="12" spans="1:1" x14ac:dyDescent="0.25">
      <c r="A12" s="114">
        <f t="shared" si="0"/>
        <v>6.2500000000000003E-3</v>
      </c>
    </row>
    <row r="13" spans="1:1" x14ac:dyDescent="0.25">
      <c r="A13" s="114">
        <f t="shared" si="0"/>
        <v>6.9444444444444449E-3</v>
      </c>
    </row>
    <row r="14" spans="1:1" x14ac:dyDescent="0.25">
      <c r="A14" s="114">
        <f t="shared" si="0"/>
        <v>7.6388888888888895E-3</v>
      </c>
    </row>
    <row r="15" spans="1:1" x14ac:dyDescent="0.25">
      <c r="A15" s="114">
        <f t="shared" si="0"/>
        <v>8.3333333333333332E-3</v>
      </c>
    </row>
    <row r="16" spans="1:1" x14ac:dyDescent="0.25">
      <c r="A16" s="114">
        <f t="shared" si="0"/>
        <v>9.0277777777777769E-3</v>
      </c>
    </row>
    <row r="17" spans="1:1" x14ac:dyDescent="0.25">
      <c r="A17" s="114">
        <f t="shared" si="0"/>
        <v>9.7222222222222206E-3</v>
      </c>
    </row>
    <row r="18" spans="1:1" x14ac:dyDescent="0.25">
      <c r="A18" s="114">
        <f t="shared" si="0"/>
        <v>1.0416666666666664E-2</v>
      </c>
    </row>
    <row r="19" spans="1:1" x14ac:dyDescent="0.25">
      <c r="A19" s="114">
        <f t="shared" si="0"/>
        <v>1.1111111111111108E-2</v>
      </c>
    </row>
    <row r="20" spans="1:1" x14ac:dyDescent="0.25">
      <c r="A20" s="114">
        <f t="shared" si="0"/>
        <v>1.1805555555555552E-2</v>
      </c>
    </row>
    <row r="21" spans="1:1" x14ac:dyDescent="0.25">
      <c r="A21" s="114">
        <f t="shared" si="0"/>
        <v>1.2499999999999995E-2</v>
      </c>
    </row>
    <row r="22" spans="1:1" x14ac:dyDescent="0.25">
      <c r="A22" s="114">
        <f t="shared" si="0"/>
        <v>1.3194444444444439E-2</v>
      </c>
    </row>
    <row r="23" spans="1:1" x14ac:dyDescent="0.25">
      <c r="A23" s="114">
        <f t="shared" si="0"/>
        <v>1.3888888888888883E-2</v>
      </c>
    </row>
    <row r="24" spans="1:1" x14ac:dyDescent="0.25">
      <c r="A24" s="114">
        <f t="shared" si="0"/>
        <v>1.4583333333333327E-2</v>
      </c>
    </row>
    <row r="25" spans="1:1" x14ac:dyDescent="0.25">
      <c r="A25" s="114">
        <f t="shared" si="0"/>
        <v>1.527777777777777E-2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7" sqref="C7"/>
    </sheetView>
  </sheetViews>
  <sheetFormatPr baseColWidth="10" defaultRowHeight="15" x14ac:dyDescent="0.25"/>
  <cols>
    <col min="1" max="1" width="10.42578125" customWidth="1"/>
  </cols>
  <sheetData>
    <row r="1" spans="1:6" x14ac:dyDescent="0.25">
      <c r="A1" s="183" t="s">
        <v>0</v>
      </c>
      <c r="B1" s="183" t="s">
        <v>1</v>
      </c>
      <c r="C1" s="183" t="s">
        <v>2</v>
      </c>
      <c r="D1" s="183" t="s">
        <v>3</v>
      </c>
      <c r="E1" s="183" t="s">
        <v>4</v>
      </c>
      <c r="F1" s="183" t="s">
        <v>5</v>
      </c>
    </row>
    <row r="2" spans="1:6" ht="21" customHeight="1" thickBot="1" x14ac:dyDescent="0.35">
      <c r="A2" s="1">
        <v>7</v>
      </c>
      <c r="B2" s="92">
        <v>0.27083333333333331</v>
      </c>
      <c r="C2" s="70">
        <v>0.2902777777777778</v>
      </c>
      <c r="D2" t="s">
        <v>11</v>
      </c>
      <c r="E2" s="134" t="s">
        <v>10</v>
      </c>
      <c r="F2" t="s">
        <v>8</v>
      </c>
    </row>
    <row r="3" spans="1:6" ht="21" customHeight="1" thickBot="1" x14ac:dyDescent="0.35">
      <c r="A3" s="1" t="s">
        <v>12</v>
      </c>
      <c r="B3" s="92">
        <v>0.35069444444444442</v>
      </c>
      <c r="C3" s="70">
        <v>0.37083333333333329</v>
      </c>
      <c r="D3" t="s">
        <v>11</v>
      </c>
      <c r="E3" s="134" t="s">
        <v>10</v>
      </c>
      <c r="F3" t="s">
        <v>8</v>
      </c>
    </row>
    <row r="4" spans="1:6" ht="21" customHeight="1" thickBot="1" x14ac:dyDescent="0.35">
      <c r="A4" s="1">
        <v>13</v>
      </c>
      <c r="B4" s="92">
        <v>0.54513888888888884</v>
      </c>
      <c r="C4" s="70">
        <v>0.56527777777777777</v>
      </c>
      <c r="D4" t="s">
        <v>11</v>
      </c>
      <c r="E4" s="134" t="s">
        <v>10</v>
      </c>
      <c r="F4" t="s">
        <v>8</v>
      </c>
    </row>
    <row r="5" spans="1:6" ht="21" customHeight="1" thickBot="1" x14ac:dyDescent="0.35">
      <c r="A5" s="1">
        <v>17</v>
      </c>
      <c r="B5" s="92">
        <v>0.62847222222222221</v>
      </c>
      <c r="C5" s="70">
        <v>0.64861111111111114</v>
      </c>
      <c r="D5" t="s">
        <v>11</v>
      </c>
      <c r="E5" s="134" t="s">
        <v>10</v>
      </c>
      <c r="F5" t="s">
        <v>8</v>
      </c>
    </row>
    <row r="6" spans="1:6" ht="21" customHeight="1" thickBot="1" x14ac:dyDescent="0.35">
      <c r="A6" s="1" t="s">
        <v>13</v>
      </c>
      <c r="B6" s="92">
        <v>0.64236111111111116</v>
      </c>
      <c r="C6" s="70">
        <v>0.66249999999999998</v>
      </c>
      <c r="D6" t="s">
        <v>11</v>
      </c>
      <c r="E6" s="134" t="s">
        <v>10</v>
      </c>
      <c r="F6" t="s">
        <v>8</v>
      </c>
    </row>
    <row r="7" spans="1:6" ht="27" customHeight="1" thickBot="1" x14ac:dyDescent="0.3">
      <c r="A7" s="11">
        <v>8</v>
      </c>
      <c r="B7" s="185">
        <v>0.3298611111111111</v>
      </c>
      <c r="C7" s="19">
        <v>0.34930555555555548</v>
      </c>
      <c r="D7" t="s">
        <v>11</v>
      </c>
      <c r="E7" s="134" t="s">
        <v>7</v>
      </c>
      <c r="F7" t="s">
        <v>8</v>
      </c>
    </row>
    <row r="8" spans="1:6" ht="27" customHeight="1" thickBot="1" x14ac:dyDescent="0.3">
      <c r="A8" s="10">
        <v>12</v>
      </c>
      <c r="B8" s="117">
        <v>0.51527777777777772</v>
      </c>
      <c r="C8" s="19">
        <v>0.53472222222222221</v>
      </c>
      <c r="D8" t="s">
        <v>11</v>
      </c>
      <c r="E8" s="134" t="s">
        <v>7</v>
      </c>
      <c r="F8" t="s">
        <v>8</v>
      </c>
    </row>
    <row r="9" spans="1:6" ht="27" customHeight="1" thickBot="1" x14ac:dyDescent="0.3">
      <c r="A9" s="10">
        <v>14</v>
      </c>
      <c r="B9" s="117">
        <v>0.68680555555555556</v>
      </c>
      <c r="C9" s="19">
        <v>0.70694444444444449</v>
      </c>
      <c r="D9" t="s">
        <v>11</v>
      </c>
      <c r="E9" s="134" t="s">
        <v>7</v>
      </c>
      <c r="F9" t="s">
        <v>8</v>
      </c>
    </row>
    <row r="10" spans="1:6" ht="27" customHeight="1" thickBot="1" x14ac:dyDescent="0.3">
      <c r="A10" s="10" t="s">
        <v>14</v>
      </c>
      <c r="B10" s="117">
        <v>0.76458333333333328</v>
      </c>
      <c r="C10" s="19">
        <v>0.78402777777777777</v>
      </c>
      <c r="D10" t="s">
        <v>11</v>
      </c>
      <c r="E10" s="134" t="s">
        <v>7</v>
      </c>
      <c r="F10" t="s">
        <v>8</v>
      </c>
    </row>
    <row r="11" spans="1:6" ht="27" customHeight="1" thickBot="1" x14ac:dyDescent="0.3">
      <c r="A11" s="126" t="s">
        <v>15</v>
      </c>
      <c r="B11" s="117">
        <v>0.31597222222222221</v>
      </c>
      <c r="C11" s="19">
        <v>0.33541666666666659</v>
      </c>
      <c r="D11" t="s">
        <v>11</v>
      </c>
      <c r="E11" s="134" t="s">
        <v>7</v>
      </c>
      <c r="F11" t="s">
        <v>9</v>
      </c>
    </row>
    <row r="12" spans="1:6" ht="26.25" customHeight="1" x14ac:dyDescent="0.25">
      <c r="A12" s="10" t="s">
        <v>16</v>
      </c>
      <c r="B12" s="117">
        <v>0.43819444444444439</v>
      </c>
      <c r="C12" s="19">
        <v>0.45763888888888887</v>
      </c>
      <c r="D12" t="s">
        <v>11</v>
      </c>
      <c r="E12" s="134" t="s">
        <v>7</v>
      </c>
      <c r="F12" t="s">
        <v>17</v>
      </c>
    </row>
  </sheetData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1"/>
  <sheetViews>
    <sheetView workbookViewId="0">
      <selection activeCell="D10" sqref="D10"/>
    </sheetView>
  </sheetViews>
  <sheetFormatPr baseColWidth="10" defaultRowHeight="15" x14ac:dyDescent="0.25"/>
  <cols>
    <col min="1" max="1" width="17.140625" bestFit="1" customWidth="1"/>
    <col min="2" max="2" width="19.28515625" customWidth="1"/>
    <col min="3" max="3" width="17.7109375" customWidth="1"/>
    <col min="4" max="4" width="18.42578125" customWidth="1"/>
    <col min="226" max="226" width="14" customWidth="1"/>
    <col min="227" max="227" width="7.28515625" bestFit="1" customWidth="1"/>
    <col min="482" max="482" width="14" customWidth="1"/>
    <col min="483" max="483" width="7.28515625" bestFit="1" customWidth="1"/>
    <col min="738" max="738" width="14" customWidth="1"/>
    <col min="739" max="739" width="7.28515625" bestFit="1" customWidth="1"/>
    <col min="994" max="994" width="14" customWidth="1"/>
    <col min="995" max="995" width="7.28515625" bestFit="1" customWidth="1"/>
    <col min="1250" max="1250" width="14" customWidth="1"/>
    <col min="1251" max="1251" width="7.28515625" bestFit="1" customWidth="1"/>
    <col min="1506" max="1506" width="14" customWidth="1"/>
    <col min="1507" max="1507" width="7.28515625" bestFit="1" customWidth="1"/>
    <col min="1762" max="1762" width="14" customWidth="1"/>
    <col min="1763" max="1763" width="7.28515625" bestFit="1" customWidth="1"/>
    <col min="2018" max="2018" width="14" customWidth="1"/>
    <col min="2019" max="2019" width="7.28515625" bestFit="1" customWidth="1"/>
    <col min="2274" max="2274" width="14" customWidth="1"/>
    <col min="2275" max="2275" width="7.28515625" bestFit="1" customWidth="1"/>
    <col min="2530" max="2530" width="14" customWidth="1"/>
    <col min="2531" max="2531" width="7.28515625" bestFit="1" customWidth="1"/>
    <col min="2786" max="2786" width="14" customWidth="1"/>
    <col min="2787" max="2787" width="7.28515625" bestFit="1" customWidth="1"/>
    <col min="3042" max="3042" width="14" customWidth="1"/>
    <col min="3043" max="3043" width="7.28515625" bestFit="1" customWidth="1"/>
    <col min="3298" max="3298" width="14" customWidth="1"/>
    <col min="3299" max="3299" width="7.28515625" bestFit="1" customWidth="1"/>
    <col min="3554" max="3554" width="14" customWidth="1"/>
    <col min="3555" max="3555" width="7.28515625" bestFit="1" customWidth="1"/>
    <col min="3810" max="3810" width="14" customWidth="1"/>
    <col min="3811" max="3811" width="7.28515625" bestFit="1" customWidth="1"/>
    <col min="4066" max="4066" width="14" customWidth="1"/>
    <col min="4067" max="4067" width="7.28515625" bestFit="1" customWidth="1"/>
    <col min="4322" max="4322" width="14" customWidth="1"/>
    <col min="4323" max="4323" width="7.28515625" bestFit="1" customWidth="1"/>
    <col min="4578" max="4578" width="14" customWidth="1"/>
    <col min="4579" max="4579" width="7.28515625" bestFit="1" customWidth="1"/>
    <col min="4834" max="4834" width="14" customWidth="1"/>
    <col min="4835" max="4835" width="7.28515625" bestFit="1" customWidth="1"/>
    <col min="5090" max="5090" width="14" customWidth="1"/>
    <col min="5091" max="5091" width="7.28515625" bestFit="1" customWidth="1"/>
    <col min="5346" max="5346" width="14" customWidth="1"/>
    <col min="5347" max="5347" width="7.28515625" bestFit="1" customWidth="1"/>
    <col min="5602" max="5602" width="14" customWidth="1"/>
    <col min="5603" max="5603" width="7.28515625" bestFit="1" customWidth="1"/>
    <col min="5858" max="5858" width="14" customWidth="1"/>
    <col min="5859" max="5859" width="7.28515625" bestFit="1" customWidth="1"/>
    <col min="6114" max="6114" width="14" customWidth="1"/>
    <col min="6115" max="6115" width="7.28515625" bestFit="1" customWidth="1"/>
    <col min="6370" max="6370" width="14" customWidth="1"/>
    <col min="6371" max="6371" width="7.28515625" bestFit="1" customWidth="1"/>
    <col min="6626" max="6626" width="14" customWidth="1"/>
    <col min="6627" max="6627" width="7.28515625" bestFit="1" customWidth="1"/>
    <col min="6882" max="6882" width="14" customWidth="1"/>
    <col min="6883" max="6883" width="7.28515625" bestFit="1" customWidth="1"/>
    <col min="7138" max="7138" width="14" customWidth="1"/>
    <col min="7139" max="7139" width="7.28515625" bestFit="1" customWidth="1"/>
    <col min="7394" max="7394" width="14" customWidth="1"/>
    <col min="7395" max="7395" width="7.28515625" bestFit="1" customWidth="1"/>
    <col min="7650" max="7650" width="14" customWidth="1"/>
    <col min="7651" max="7651" width="7.28515625" bestFit="1" customWidth="1"/>
    <col min="7906" max="7906" width="14" customWidth="1"/>
    <col min="7907" max="7907" width="7.28515625" bestFit="1" customWidth="1"/>
    <col min="8162" max="8162" width="14" customWidth="1"/>
    <col min="8163" max="8163" width="7.28515625" bestFit="1" customWidth="1"/>
    <col min="8418" max="8418" width="14" customWidth="1"/>
    <col min="8419" max="8419" width="7.28515625" bestFit="1" customWidth="1"/>
    <col min="8674" max="8674" width="14" customWidth="1"/>
    <col min="8675" max="8675" width="7.28515625" bestFit="1" customWidth="1"/>
    <col min="8930" max="8930" width="14" customWidth="1"/>
    <col min="8931" max="8931" width="7.28515625" bestFit="1" customWidth="1"/>
    <col min="9186" max="9186" width="14" customWidth="1"/>
    <col min="9187" max="9187" width="7.28515625" bestFit="1" customWidth="1"/>
    <col min="9442" max="9442" width="14" customWidth="1"/>
    <col min="9443" max="9443" width="7.28515625" bestFit="1" customWidth="1"/>
    <col min="9698" max="9698" width="14" customWidth="1"/>
    <col min="9699" max="9699" width="7.28515625" bestFit="1" customWidth="1"/>
    <col min="9954" max="9954" width="14" customWidth="1"/>
    <col min="9955" max="9955" width="7.28515625" bestFit="1" customWidth="1"/>
    <col min="10210" max="10210" width="14" customWidth="1"/>
    <col min="10211" max="10211" width="7.28515625" bestFit="1" customWidth="1"/>
    <col min="10466" max="10466" width="14" customWidth="1"/>
    <col min="10467" max="10467" width="7.28515625" bestFit="1" customWidth="1"/>
    <col min="10722" max="10722" width="14" customWidth="1"/>
    <col min="10723" max="10723" width="7.28515625" bestFit="1" customWidth="1"/>
    <col min="10978" max="10978" width="14" customWidth="1"/>
    <col min="10979" max="10979" width="7.28515625" bestFit="1" customWidth="1"/>
    <col min="11234" max="11234" width="14" customWidth="1"/>
    <col min="11235" max="11235" width="7.28515625" bestFit="1" customWidth="1"/>
    <col min="11490" max="11490" width="14" customWidth="1"/>
    <col min="11491" max="11491" width="7.28515625" bestFit="1" customWidth="1"/>
    <col min="11746" max="11746" width="14" customWidth="1"/>
    <col min="11747" max="11747" width="7.28515625" bestFit="1" customWidth="1"/>
    <col min="12002" max="12002" width="14" customWidth="1"/>
    <col min="12003" max="12003" width="7.28515625" bestFit="1" customWidth="1"/>
    <col min="12258" max="12258" width="14" customWidth="1"/>
    <col min="12259" max="12259" width="7.28515625" bestFit="1" customWidth="1"/>
    <col min="12514" max="12514" width="14" customWidth="1"/>
    <col min="12515" max="12515" width="7.28515625" bestFit="1" customWidth="1"/>
    <col min="12770" max="12770" width="14" customWidth="1"/>
    <col min="12771" max="12771" width="7.28515625" bestFit="1" customWidth="1"/>
    <col min="13026" max="13026" width="14" customWidth="1"/>
    <col min="13027" max="13027" width="7.28515625" bestFit="1" customWidth="1"/>
    <col min="13282" max="13282" width="14" customWidth="1"/>
    <col min="13283" max="13283" width="7.28515625" bestFit="1" customWidth="1"/>
    <col min="13538" max="13538" width="14" customWidth="1"/>
    <col min="13539" max="13539" width="7.28515625" bestFit="1" customWidth="1"/>
    <col min="13794" max="13794" width="14" customWidth="1"/>
    <col min="13795" max="13795" width="7.28515625" bestFit="1" customWidth="1"/>
    <col min="14050" max="14050" width="14" customWidth="1"/>
    <col min="14051" max="14051" width="7.28515625" bestFit="1" customWidth="1"/>
    <col min="14306" max="14306" width="14" customWidth="1"/>
    <col min="14307" max="14307" width="7.28515625" bestFit="1" customWidth="1"/>
    <col min="14562" max="14562" width="14" customWidth="1"/>
    <col min="14563" max="14563" width="7.28515625" bestFit="1" customWidth="1"/>
    <col min="14818" max="14818" width="14" customWidth="1"/>
    <col min="14819" max="14819" width="7.28515625" bestFit="1" customWidth="1"/>
    <col min="15074" max="15074" width="14" customWidth="1"/>
    <col min="15075" max="15075" width="7.28515625" bestFit="1" customWidth="1"/>
    <col min="15330" max="15330" width="14" customWidth="1"/>
    <col min="15331" max="15331" width="7.28515625" bestFit="1" customWidth="1"/>
    <col min="15586" max="15586" width="14" customWidth="1"/>
    <col min="15587" max="15587" width="7.28515625" bestFit="1" customWidth="1"/>
    <col min="15842" max="15842" width="14" customWidth="1"/>
    <col min="15843" max="15843" width="7.28515625" bestFit="1" customWidth="1"/>
    <col min="16098" max="16098" width="14" customWidth="1"/>
    <col min="16099" max="16099" width="7.28515625" bestFit="1" customWidth="1"/>
  </cols>
  <sheetData>
    <row r="1" spans="1:4" ht="18.75" customHeight="1" x14ac:dyDescent="0.3">
      <c r="A1" s="2" t="s">
        <v>30</v>
      </c>
      <c r="B1" s="6" t="s">
        <v>37</v>
      </c>
      <c r="C1" t="s">
        <v>38</v>
      </c>
      <c r="D1" t="s">
        <v>39</v>
      </c>
    </row>
    <row r="2" spans="1:4" ht="26.25" customHeight="1" x14ac:dyDescent="0.3">
      <c r="A2" s="3" t="s">
        <v>29</v>
      </c>
      <c r="B2" s="111">
        <v>2.7777777777777779E-3</v>
      </c>
      <c r="C2" s="111">
        <v>2.0833333333333329E-3</v>
      </c>
      <c r="D2" s="111">
        <v>2.7777777777777779E-3</v>
      </c>
    </row>
    <row r="3" spans="1:4" ht="26.25" customHeight="1" x14ac:dyDescent="0.3">
      <c r="A3" s="2" t="s">
        <v>28</v>
      </c>
      <c r="B3" s="111">
        <v>1.3888888888888889E-3</v>
      </c>
      <c r="C3" s="111">
        <v>1.3888888888888889E-3</v>
      </c>
      <c r="D3" s="111">
        <v>2.0833333333333329E-3</v>
      </c>
    </row>
    <row r="4" spans="1:4" ht="26.25" customHeight="1" x14ac:dyDescent="0.3">
      <c r="A4" s="2" t="s">
        <v>27</v>
      </c>
      <c r="B4" s="112">
        <v>1.0416666666666671E-3</v>
      </c>
      <c r="C4" s="111">
        <v>1.3888888888888889E-3</v>
      </c>
      <c r="D4" s="111">
        <v>2.0833333333333329E-3</v>
      </c>
    </row>
    <row r="5" spans="1:4" ht="26.25" customHeight="1" x14ac:dyDescent="0.3">
      <c r="A5" s="2" t="s">
        <v>26</v>
      </c>
      <c r="B5" s="111">
        <v>1.0416666666666671E-3</v>
      </c>
      <c r="C5" s="111">
        <v>1.3888888888888889E-3</v>
      </c>
      <c r="D5" s="111">
        <v>2.0833333333333329E-3</v>
      </c>
    </row>
    <row r="6" spans="1:4" ht="26.25" customHeight="1" x14ac:dyDescent="0.3">
      <c r="A6" s="2" t="s">
        <v>25</v>
      </c>
      <c r="B6" s="111">
        <v>2.7777777777777779E-3</v>
      </c>
      <c r="C6" s="111">
        <v>2.7777777777777779E-3</v>
      </c>
      <c r="D6" s="111">
        <v>2.7777777777777779E-3</v>
      </c>
    </row>
    <row r="7" spans="1:4" ht="26.25" customHeight="1" x14ac:dyDescent="0.3">
      <c r="A7" s="2" t="s">
        <v>24</v>
      </c>
      <c r="B7" s="112">
        <v>3.8194444444444439E-3</v>
      </c>
      <c r="C7" s="7">
        <v>3.472222222222222E-3</v>
      </c>
      <c r="D7" s="7">
        <v>3.472222222222222E-3</v>
      </c>
    </row>
    <row r="8" spans="1:4" ht="26.25" customHeight="1" x14ac:dyDescent="0.3">
      <c r="A8" s="2" t="s">
        <v>23</v>
      </c>
      <c r="B8" s="111">
        <v>1.0416666666666671E-3</v>
      </c>
      <c r="C8" s="7">
        <v>1.3888888888888889E-3</v>
      </c>
      <c r="D8" s="7">
        <v>2.0833333333333329E-3</v>
      </c>
    </row>
    <row r="9" spans="1:4" ht="31.5" customHeight="1" x14ac:dyDescent="0.25">
      <c r="A9" s="5" t="s">
        <v>22</v>
      </c>
      <c r="B9" s="111">
        <v>1.3888888888888889E-3</v>
      </c>
      <c r="C9" s="7">
        <v>1.3888888888888889E-3</v>
      </c>
      <c r="D9" s="7">
        <v>1.3888888888888889E-3</v>
      </c>
    </row>
    <row r="10" spans="1:4" ht="27" customHeight="1" thickBot="1" x14ac:dyDescent="0.3">
      <c r="A10" s="4" t="s">
        <v>21</v>
      </c>
      <c r="B10" s="111">
        <v>2.7777777777777779E-3</v>
      </c>
      <c r="C10" s="27">
        <v>2.7777777777777779E-3</v>
      </c>
      <c r="D10" s="27">
        <v>4.1666666666666666E-3</v>
      </c>
    </row>
    <row r="11" spans="1:4" ht="28.5" customHeight="1" x14ac:dyDescent="0.45">
      <c r="B11" s="109">
        <f>SUM(B2:B10)</f>
        <v>1.8055555555555554E-2</v>
      </c>
      <c r="C11" s="109">
        <f>SUM(C2:C10)</f>
        <v>1.8055555555555557E-2</v>
      </c>
      <c r="D11" s="109">
        <f>SUM(D2:D10)</f>
        <v>2.2916666666666665E-2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P23"/>
  <sheetViews>
    <sheetView workbookViewId="0">
      <selection activeCell="E10" sqref="E10"/>
    </sheetView>
  </sheetViews>
  <sheetFormatPr baseColWidth="10" defaultRowHeight="15" x14ac:dyDescent="0.25"/>
  <cols>
    <col min="1" max="1" width="16.28515625" customWidth="1"/>
    <col min="2" max="2" width="14.140625" customWidth="1"/>
    <col min="3" max="3" width="16.85546875" bestFit="1" customWidth="1"/>
    <col min="4" max="4" width="17.28515625" customWidth="1"/>
    <col min="5" max="5" width="10.140625" customWidth="1"/>
    <col min="6" max="6" width="6" bestFit="1" customWidth="1"/>
    <col min="8" max="8" width="17.28515625" customWidth="1"/>
    <col min="11" max="11" width="17.140625" bestFit="1" customWidth="1"/>
    <col min="256" max="256" width="16.28515625" customWidth="1"/>
    <col min="257" max="257" width="5" bestFit="1" customWidth="1"/>
    <col min="512" max="512" width="16.28515625" customWidth="1"/>
    <col min="513" max="513" width="5" bestFit="1" customWidth="1"/>
    <col min="768" max="768" width="16.28515625" customWidth="1"/>
    <col min="769" max="769" width="5" bestFit="1" customWidth="1"/>
    <col min="1024" max="1024" width="16.28515625" customWidth="1"/>
    <col min="1025" max="1025" width="5" bestFit="1" customWidth="1"/>
    <col min="1280" max="1280" width="16.28515625" customWidth="1"/>
    <col min="1281" max="1281" width="5" bestFit="1" customWidth="1"/>
    <col min="1536" max="1536" width="16.28515625" customWidth="1"/>
    <col min="1537" max="1537" width="5" bestFit="1" customWidth="1"/>
    <col min="1792" max="1792" width="16.28515625" customWidth="1"/>
    <col min="1793" max="1793" width="5" bestFit="1" customWidth="1"/>
    <col min="2048" max="2048" width="16.28515625" customWidth="1"/>
    <col min="2049" max="2049" width="5" bestFit="1" customWidth="1"/>
    <col min="2304" max="2304" width="16.28515625" customWidth="1"/>
    <col min="2305" max="2305" width="5" bestFit="1" customWidth="1"/>
    <col min="2560" max="2560" width="16.28515625" customWidth="1"/>
    <col min="2561" max="2561" width="5" bestFit="1" customWidth="1"/>
    <col min="2816" max="2816" width="16.28515625" customWidth="1"/>
    <col min="2817" max="2817" width="5" bestFit="1" customWidth="1"/>
    <col min="3072" max="3072" width="16.28515625" customWidth="1"/>
    <col min="3073" max="3073" width="5" bestFit="1" customWidth="1"/>
    <col min="3328" max="3328" width="16.28515625" customWidth="1"/>
    <col min="3329" max="3329" width="5" bestFit="1" customWidth="1"/>
    <col min="3584" max="3584" width="16.28515625" customWidth="1"/>
    <col min="3585" max="3585" width="5" bestFit="1" customWidth="1"/>
    <col min="3840" max="3840" width="16.28515625" customWidth="1"/>
    <col min="3841" max="3841" width="5" bestFit="1" customWidth="1"/>
    <col min="4096" max="4096" width="16.28515625" customWidth="1"/>
    <col min="4097" max="4097" width="5" bestFit="1" customWidth="1"/>
    <col min="4352" max="4352" width="16.28515625" customWidth="1"/>
    <col min="4353" max="4353" width="5" bestFit="1" customWidth="1"/>
    <col min="4608" max="4608" width="16.28515625" customWidth="1"/>
    <col min="4609" max="4609" width="5" bestFit="1" customWidth="1"/>
    <col min="4864" max="4864" width="16.28515625" customWidth="1"/>
    <col min="4865" max="4865" width="5" bestFit="1" customWidth="1"/>
    <col min="5120" max="5120" width="16.28515625" customWidth="1"/>
    <col min="5121" max="5121" width="5" bestFit="1" customWidth="1"/>
    <col min="5376" max="5376" width="16.28515625" customWidth="1"/>
    <col min="5377" max="5377" width="5" bestFit="1" customWidth="1"/>
    <col min="5632" max="5632" width="16.28515625" customWidth="1"/>
    <col min="5633" max="5633" width="5" bestFit="1" customWidth="1"/>
    <col min="5888" max="5888" width="16.28515625" customWidth="1"/>
    <col min="5889" max="5889" width="5" bestFit="1" customWidth="1"/>
    <col min="6144" max="6144" width="16.28515625" customWidth="1"/>
    <col min="6145" max="6145" width="5" bestFit="1" customWidth="1"/>
    <col min="6400" max="6400" width="16.28515625" customWidth="1"/>
    <col min="6401" max="6401" width="5" bestFit="1" customWidth="1"/>
    <col min="6656" max="6656" width="16.28515625" customWidth="1"/>
    <col min="6657" max="6657" width="5" bestFit="1" customWidth="1"/>
    <col min="6912" max="6912" width="16.28515625" customWidth="1"/>
    <col min="6913" max="6913" width="5" bestFit="1" customWidth="1"/>
    <col min="7168" max="7168" width="16.28515625" customWidth="1"/>
    <col min="7169" max="7169" width="5" bestFit="1" customWidth="1"/>
    <col min="7424" max="7424" width="16.28515625" customWidth="1"/>
    <col min="7425" max="7425" width="5" bestFit="1" customWidth="1"/>
    <col min="7680" max="7680" width="16.28515625" customWidth="1"/>
    <col min="7681" max="7681" width="5" bestFit="1" customWidth="1"/>
    <col min="7936" max="7936" width="16.28515625" customWidth="1"/>
    <col min="7937" max="7937" width="5" bestFit="1" customWidth="1"/>
    <col min="8192" max="8192" width="16.28515625" customWidth="1"/>
    <col min="8193" max="8193" width="5" bestFit="1" customWidth="1"/>
    <col min="8448" max="8448" width="16.28515625" customWidth="1"/>
    <col min="8449" max="8449" width="5" bestFit="1" customWidth="1"/>
    <col min="8704" max="8704" width="16.28515625" customWidth="1"/>
    <col min="8705" max="8705" width="5" bestFit="1" customWidth="1"/>
    <col min="8960" max="8960" width="16.28515625" customWidth="1"/>
    <col min="8961" max="8961" width="5" bestFit="1" customWidth="1"/>
    <col min="9216" max="9216" width="16.28515625" customWidth="1"/>
    <col min="9217" max="9217" width="5" bestFit="1" customWidth="1"/>
    <col min="9472" max="9472" width="16.28515625" customWidth="1"/>
    <col min="9473" max="9473" width="5" bestFit="1" customWidth="1"/>
    <col min="9728" max="9728" width="16.28515625" customWidth="1"/>
    <col min="9729" max="9729" width="5" bestFit="1" customWidth="1"/>
    <col min="9984" max="9984" width="16.28515625" customWidth="1"/>
    <col min="9985" max="9985" width="5" bestFit="1" customWidth="1"/>
    <col min="10240" max="10240" width="16.28515625" customWidth="1"/>
    <col min="10241" max="10241" width="5" bestFit="1" customWidth="1"/>
    <col min="10496" max="10496" width="16.28515625" customWidth="1"/>
    <col min="10497" max="10497" width="5" bestFit="1" customWidth="1"/>
    <col min="10752" max="10752" width="16.28515625" customWidth="1"/>
    <col min="10753" max="10753" width="5" bestFit="1" customWidth="1"/>
    <col min="11008" max="11008" width="16.28515625" customWidth="1"/>
    <col min="11009" max="11009" width="5" bestFit="1" customWidth="1"/>
    <col min="11264" max="11264" width="16.28515625" customWidth="1"/>
    <col min="11265" max="11265" width="5" bestFit="1" customWidth="1"/>
    <col min="11520" max="11520" width="16.28515625" customWidth="1"/>
    <col min="11521" max="11521" width="5" bestFit="1" customWidth="1"/>
    <col min="11776" max="11776" width="16.28515625" customWidth="1"/>
    <col min="11777" max="11777" width="5" bestFit="1" customWidth="1"/>
    <col min="12032" max="12032" width="16.28515625" customWidth="1"/>
    <col min="12033" max="12033" width="5" bestFit="1" customWidth="1"/>
    <col min="12288" max="12288" width="16.28515625" customWidth="1"/>
    <col min="12289" max="12289" width="5" bestFit="1" customWidth="1"/>
    <col min="12544" max="12544" width="16.28515625" customWidth="1"/>
    <col min="12545" max="12545" width="5" bestFit="1" customWidth="1"/>
    <col min="12800" max="12800" width="16.28515625" customWidth="1"/>
    <col min="12801" max="12801" width="5" bestFit="1" customWidth="1"/>
    <col min="13056" max="13056" width="16.28515625" customWidth="1"/>
    <col min="13057" max="13057" width="5" bestFit="1" customWidth="1"/>
    <col min="13312" max="13312" width="16.28515625" customWidth="1"/>
    <col min="13313" max="13313" width="5" bestFit="1" customWidth="1"/>
    <col min="13568" max="13568" width="16.28515625" customWidth="1"/>
    <col min="13569" max="13569" width="5" bestFit="1" customWidth="1"/>
    <col min="13824" max="13824" width="16.28515625" customWidth="1"/>
    <col min="13825" max="13825" width="5" bestFit="1" customWidth="1"/>
    <col min="14080" max="14080" width="16.28515625" customWidth="1"/>
    <col min="14081" max="14081" width="5" bestFit="1" customWidth="1"/>
    <col min="14336" max="14336" width="16.28515625" customWidth="1"/>
    <col min="14337" max="14337" width="5" bestFit="1" customWidth="1"/>
    <col min="14592" max="14592" width="16.28515625" customWidth="1"/>
    <col min="14593" max="14593" width="5" bestFit="1" customWidth="1"/>
    <col min="14848" max="14848" width="16.28515625" customWidth="1"/>
    <col min="14849" max="14849" width="5" bestFit="1" customWidth="1"/>
    <col min="15104" max="15104" width="16.28515625" customWidth="1"/>
    <col min="15105" max="15105" width="5" bestFit="1" customWidth="1"/>
    <col min="15360" max="15360" width="16.28515625" customWidth="1"/>
    <col min="15361" max="15361" width="5" bestFit="1" customWidth="1"/>
    <col min="15616" max="15616" width="16.28515625" customWidth="1"/>
    <col min="15617" max="15617" width="5" bestFit="1" customWidth="1"/>
    <col min="15872" max="15872" width="16.28515625" customWidth="1"/>
    <col min="15873" max="15873" width="5" bestFit="1" customWidth="1"/>
    <col min="16128" max="16128" width="16.28515625" customWidth="1"/>
    <col min="16129" max="16129" width="5" bestFit="1" customWidth="1"/>
  </cols>
  <sheetData>
    <row r="1" spans="1:16" ht="26.25" customHeight="1" x14ac:dyDescent="0.35">
      <c r="A1" s="72" t="s">
        <v>21</v>
      </c>
      <c r="B1" s="73"/>
      <c r="C1" s="110" t="s">
        <v>40</v>
      </c>
      <c r="D1" s="74" t="s">
        <v>41</v>
      </c>
      <c r="E1" t="s">
        <v>39</v>
      </c>
      <c r="F1" t="s">
        <v>42</v>
      </c>
      <c r="H1" t="s">
        <v>39</v>
      </c>
      <c r="K1" s="240" t="s">
        <v>43</v>
      </c>
      <c r="L1" s="241"/>
      <c r="M1" s="241"/>
      <c r="N1" s="241"/>
      <c r="O1" s="241"/>
      <c r="P1" s="241"/>
    </row>
    <row r="2" spans="1:16" ht="31.5" customHeight="1" x14ac:dyDescent="0.3">
      <c r="A2" s="75" t="s">
        <v>22</v>
      </c>
      <c r="B2" s="73"/>
      <c r="C2" s="111">
        <v>2.7777777777777779E-3</v>
      </c>
      <c r="D2" s="80">
        <v>2.7777777777777779E-3</v>
      </c>
      <c r="E2" s="27">
        <v>4.8611111111111112E-3</v>
      </c>
      <c r="F2">
        <v>2.2629999999999999</v>
      </c>
      <c r="K2" s="72" t="s">
        <v>21</v>
      </c>
      <c r="L2" s="73"/>
      <c r="M2" s="74" t="s">
        <v>40</v>
      </c>
      <c r="N2" s="74" t="s">
        <v>41</v>
      </c>
      <c r="O2" s="26"/>
      <c r="P2" t="s">
        <v>42</v>
      </c>
    </row>
    <row r="3" spans="1:16" ht="31.5" customHeight="1" x14ac:dyDescent="0.3">
      <c r="A3" s="73" t="s">
        <v>23</v>
      </c>
      <c r="B3" s="77"/>
      <c r="C3" s="111">
        <v>1.3888888888888889E-3</v>
      </c>
      <c r="D3" s="76">
        <v>1.3888888888888889E-3</v>
      </c>
      <c r="E3" s="128">
        <v>2.7777777777777779E-3</v>
      </c>
      <c r="F3">
        <v>3.6</v>
      </c>
      <c r="K3" s="75" t="s">
        <v>22</v>
      </c>
      <c r="L3" s="73"/>
      <c r="M3" s="76">
        <v>2.7777777777777779E-3</v>
      </c>
      <c r="N3" s="80">
        <v>4.1666666666666666E-3</v>
      </c>
      <c r="O3" s="27"/>
      <c r="P3">
        <v>2.2629999999999999</v>
      </c>
    </row>
    <row r="4" spans="1:16" ht="26.25" customHeight="1" x14ac:dyDescent="0.3">
      <c r="A4" s="73" t="s">
        <v>24</v>
      </c>
      <c r="B4" s="73"/>
      <c r="C4" s="111">
        <v>1.0416666666666671E-3</v>
      </c>
      <c r="D4" s="76">
        <v>1.3888888888888889E-3</v>
      </c>
      <c r="E4" s="128">
        <v>2.7777777777777779E-3</v>
      </c>
      <c r="F4">
        <v>4.7</v>
      </c>
      <c r="K4" s="73" t="s">
        <v>23</v>
      </c>
      <c r="L4" s="77"/>
      <c r="M4" s="76">
        <v>1.736111111111111E-3</v>
      </c>
      <c r="N4" s="76">
        <v>1.736111111111111E-3</v>
      </c>
      <c r="O4" s="28"/>
      <c r="P4">
        <v>3.6</v>
      </c>
    </row>
    <row r="5" spans="1:16" ht="26.25" customHeight="1" x14ac:dyDescent="0.3">
      <c r="A5" s="73" t="s">
        <v>25</v>
      </c>
      <c r="B5" s="73"/>
      <c r="C5" s="112">
        <v>3.8194444444444439E-3</v>
      </c>
      <c r="D5" s="78">
        <v>3.472222222222222E-3</v>
      </c>
      <c r="E5" s="128">
        <v>4.8611111111111112E-3</v>
      </c>
      <c r="F5">
        <v>6.2</v>
      </c>
      <c r="K5" s="73" t="s">
        <v>24</v>
      </c>
      <c r="L5" s="73"/>
      <c r="M5" s="76">
        <v>1.0416666666666671E-3</v>
      </c>
      <c r="N5" s="76">
        <v>1.736111111111111E-3</v>
      </c>
      <c r="O5" s="27"/>
      <c r="P5">
        <v>4.7</v>
      </c>
    </row>
    <row r="6" spans="1:16" ht="26.25" customHeight="1" x14ac:dyDescent="0.3">
      <c r="A6" s="73" t="s">
        <v>26</v>
      </c>
      <c r="B6" s="73"/>
      <c r="C6" s="111">
        <v>2.7777777777777779E-3</v>
      </c>
      <c r="D6" s="78">
        <v>2.7777777777777779E-3</v>
      </c>
      <c r="E6" s="129">
        <v>4.1666666666666666E-3</v>
      </c>
      <c r="F6">
        <v>7.6</v>
      </c>
      <c r="K6" s="73" t="s">
        <v>25</v>
      </c>
      <c r="L6" s="73"/>
      <c r="M6" s="90">
        <v>2.0833333333333329E-3</v>
      </c>
      <c r="N6" s="78">
        <v>2.430555555555556E-3</v>
      </c>
      <c r="O6" s="91" t="s">
        <v>44</v>
      </c>
      <c r="P6">
        <v>6.2</v>
      </c>
    </row>
    <row r="7" spans="1:16" ht="26.25" customHeight="1" x14ac:dyDescent="0.3">
      <c r="A7" s="73" t="s">
        <v>27</v>
      </c>
      <c r="B7" s="73"/>
      <c r="C7" s="111">
        <v>1.0416666666666671E-3</v>
      </c>
      <c r="D7" s="79">
        <v>1.3888888888888889E-3</v>
      </c>
      <c r="E7" s="129">
        <v>2.0833333333333329E-3</v>
      </c>
      <c r="F7">
        <v>9.1</v>
      </c>
      <c r="G7" s="2"/>
      <c r="K7" s="73" t="s">
        <v>26</v>
      </c>
      <c r="L7" s="73"/>
      <c r="M7" s="76">
        <v>1.0416666666666671E-3</v>
      </c>
      <c r="N7" s="78">
        <v>1.736111111111111E-3</v>
      </c>
      <c r="O7" s="27"/>
      <c r="P7">
        <v>7.6</v>
      </c>
    </row>
    <row r="8" spans="1:16" ht="26.25" customHeight="1" x14ac:dyDescent="0.3">
      <c r="A8" s="73" t="s">
        <v>28</v>
      </c>
      <c r="B8" s="73"/>
      <c r="C8" s="112">
        <v>1.0416666666666671E-3</v>
      </c>
      <c r="D8" s="79">
        <v>1.3888888888888889E-3</v>
      </c>
      <c r="E8" s="129">
        <v>2.0833333333333329E-3</v>
      </c>
      <c r="F8">
        <v>10.4</v>
      </c>
      <c r="G8" s="3"/>
      <c r="I8" s="6"/>
      <c r="K8" s="77" t="s">
        <v>33</v>
      </c>
      <c r="L8" s="73"/>
      <c r="M8" s="76">
        <v>1.0416666666666671E-3</v>
      </c>
      <c r="N8" s="79">
        <v>6.9444444444444447E-4</v>
      </c>
      <c r="O8" s="27"/>
      <c r="P8">
        <v>8.42</v>
      </c>
    </row>
    <row r="9" spans="1:16" ht="26.25" customHeight="1" x14ac:dyDescent="0.3">
      <c r="A9" s="77" t="s">
        <v>29</v>
      </c>
      <c r="B9" s="73"/>
      <c r="C9" s="111">
        <v>1.3888888888888889E-3</v>
      </c>
      <c r="D9" s="79">
        <v>1.3888888888888889E-3</v>
      </c>
      <c r="E9" s="129">
        <v>2.0833333333333329E-3</v>
      </c>
      <c r="F9">
        <v>11.4</v>
      </c>
      <c r="G9" s="2"/>
      <c r="I9" s="6"/>
      <c r="K9" s="73" t="s">
        <v>27</v>
      </c>
      <c r="L9" s="73"/>
      <c r="M9" s="76">
        <v>1.0416666666666671E-3</v>
      </c>
      <c r="N9" s="79">
        <v>1.736111111111111E-3</v>
      </c>
      <c r="O9" s="27"/>
      <c r="P9">
        <v>9.1</v>
      </c>
    </row>
    <row r="10" spans="1:16" ht="26.25" customHeight="1" x14ac:dyDescent="0.3">
      <c r="A10" s="73" t="s">
        <v>30</v>
      </c>
      <c r="B10" s="73"/>
      <c r="C10" s="111">
        <v>2.7777777777777779E-3</v>
      </c>
      <c r="D10" s="79">
        <v>2.0833333333333329E-3</v>
      </c>
      <c r="E10" s="129">
        <v>3.472222222222222E-3</v>
      </c>
      <c r="F10">
        <v>12.8</v>
      </c>
      <c r="G10" s="2"/>
      <c r="I10" s="6"/>
      <c r="K10" s="73" t="s">
        <v>28</v>
      </c>
      <c r="L10" s="73"/>
      <c r="M10" s="90">
        <v>1.0416666666666671E-3</v>
      </c>
      <c r="N10" s="79">
        <v>1.736111111111111E-3</v>
      </c>
      <c r="O10" s="91" t="s">
        <v>44</v>
      </c>
      <c r="P10">
        <v>10.4</v>
      </c>
    </row>
    <row r="11" spans="1:16" ht="28.5" customHeight="1" x14ac:dyDescent="0.45">
      <c r="A11" s="108" t="s">
        <v>45</v>
      </c>
      <c r="C11" s="109">
        <f>SUM(C2:C10)</f>
        <v>1.8055555555555554E-2</v>
      </c>
      <c r="D11" s="109">
        <f>SUM(D2:D10)</f>
        <v>1.8055555555555554E-2</v>
      </c>
      <c r="G11" s="2"/>
      <c r="H11" s="109"/>
      <c r="I11" s="6"/>
      <c r="K11" s="77" t="s">
        <v>29</v>
      </c>
      <c r="L11" s="73"/>
      <c r="M11" s="76">
        <v>1.3888888888888889E-3</v>
      </c>
      <c r="N11" s="79">
        <v>1.736111111111111E-3</v>
      </c>
      <c r="O11" s="27"/>
      <c r="P11">
        <v>11.4</v>
      </c>
    </row>
    <row r="12" spans="1:16" ht="26.25" customHeight="1" x14ac:dyDescent="0.3">
      <c r="G12" s="2"/>
      <c r="H12" s="111"/>
      <c r="I12" s="7"/>
      <c r="K12" s="73" t="s">
        <v>30</v>
      </c>
      <c r="L12" s="73"/>
      <c r="M12" s="76">
        <v>1.3888888888888889E-3</v>
      </c>
      <c r="N12" s="79">
        <v>1.736111111111111E-3</v>
      </c>
      <c r="O12" s="27"/>
      <c r="P12">
        <v>12.8</v>
      </c>
    </row>
    <row r="13" spans="1:16" ht="26.25" customHeight="1" x14ac:dyDescent="0.3">
      <c r="D13" t="s">
        <v>38</v>
      </c>
      <c r="G13" s="2"/>
      <c r="H13" s="112"/>
      <c r="I13" s="7"/>
    </row>
    <row r="14" spans="1:16" ht="26.25" customHeight="1" x14ac:dyDescent="0.3">
      <c r="D14" s="111">
        <v>2.0833333333333329E-3</v>
      </c>
      <c r="G14" s="2"/>
      <c r="H14" s="111"/>
      <c r="I14" s="7"/>
    </row>
    <row r="15" spans="1:16" ht="26.25" customHeight="1" x14ac:dyDescent="0.25">
      <c r="D15" s="111">
        <v>1.3888888888888889E-3</v>
      </c>
      <c r="G15" s="5"/>
      <c r="H15" s="111"/>
      <c r="I15" s="7"/>
    </row>
    <row r="16" spans="1:16" ht="27" customHeight="1" thickBot="1" x14ac:dyDescent="0.3">
      <c r="D16" s="111">
        <v>1.3888888888888889E-3</v>
      </c>
      <c r="G16" s="4"/>
      <c r="H16" s="111"/>
      <c r="I16" s="27"/>
    </row>
    <row r="17" spans="4:8" ht="28.5" customHeight="1" x14ac:dyDescent="0.45">
      <c r="D17" s="111">
        <v>1.3888888888888889E-3</v>
      </c>
      <c r="H17" s="109"/>
    </row>
    <row r="18" spans="4:8" ht="26.25" customHeight="1" x14ac:dyDescent="0.25">
      <c r="D18" s="111">
        <v>2.7777777777777779E-3</v>
      </c>
    </row>
    <row r="19" spans="4:8" ht="18.75" customHeight="1" x14ac:dyDescent="0.25">
      <c r="D19" s="7">
        <v>3.472222222222222E-3</v>
      </c>
    </row>
    <row r="20" spans="4:8" ht="18.75" customHeight="1" x14ac:dyDescent="0.25">
      <c r="D20" s="7">
        <v>1.3888888888888889E-3</v>
      </c>
    </row>
    <row r="21" spans="4:8" ht="18.75" customHeight="1" x14ac:dyDescent="0.25">
      <c r="D21" s="7">
        <v>1.3888888888888889E-3</v>
      </c>
    </row>
    <row r="22" spans="4:8" ht="18.75" customHeight="1" x14ac:dyDescent="0.25">
      <c r="D22" s="27">
        <v>2.7777777777777779E-3</v>
      </c>
    </row>
    <row r="23" spans="4:8" ht="28.5" customHeight="1" x14ac:dyDescent="0.45">
      <c r="D23" s="109">
        <v>1.805555555555555E-2</v>
      </c>
    </row>
  </sheetData>
  <mergeCells count="1">
    <mergeCell ref="K1:P1"/>
  </mergeCells>
  <pageMargins left="0.7" right="0.7" top="0.75" bottom="0.75" header="0.3" footer="0.3"/>
  <pageSetup paperSize="9"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BC14"/>
  <sheetViews>
    <sheetView zoomScaleNormal="100" workbookViewId="0">
      <selection sqref="A1:E14"/>
    </sheetView>
  </sheetViews>
  <sheetFormatPr baseColWidth="10" defaultRowHeight="15" x14ac:dyDescent="0.25"/>
  <cols>
    <col min="1" max="2" width="22.85546875" customWidth="1"/>
    <col min="210" max="210" width="22.85546875" customWidth="1"/>
    <col min="466" max="466" width="22.85546875" customWidth="1"/>
    <col min="722" max="722" width="22.85546875" customWidth="1"/>
    <col min="978" max="978" width="22.85546875" customWidth="1"/>
    <col min="1234" max="1234" width="22.85546875" customWidth="1"/>
    <col min="1490" max="1490" width="22.85546875" customWidth="1"/>
    <col min="1746" max="1746" width="22.85546875" customWidth="1"/>
    <col min="2002" max="2002" width="22.85546875" customWidth="1"/>
    <col min="2258" max="2258" width="22.85546875" customWidth="1"/>
    <col min="2514" max="2514" width="22.85546875" customWidth="1"/>
    <col min="2770" max="2770" width="22.85546875" customWidth="1"/>
    <col min="3026" max="3026" width="22.85546875" customWidth="1"/>
    <col min="3282" max="3282" width="22.85546875" customWidth="1"/>
    <col min="3538" max="3538" width="22.85546875" customWidth="1"/>
    <col min="3794" max="3794" width="22.85546875" customWidth="1"/>
    <col min="4050" max="4050" width="22.85546875" customWidth="1"/>
    <col min="4306" max="4306" width="22.85546875" customWidth="1"/>
    <col min="4562" max="4562" width="22.85546875" customWidth="1"/>
    <col min="4818" max="4818" width="22.85546875" customWidth="1"/>
    <col min="5074" max="5074" width="22.85546875" customWidth="1"/>
    <col min="5330" max="5330" width="22.85546875" customWidth="1"/>
    <col min="5586" max="5586" width="22.85546875" customWidth="1"/>
    <col min="5842" max="5842" width="22.85546875" customWidth="1"/>
    <col min="6098" max="6098" width="22.85546875" customWidth="1"/>
    <col min="6354" max="6354" width="22.85546875" customWidth="1"/>
    <col min="6610" max="6610" width="22.85546875" customWidth="1"/>
    <col min="6866" max="6866" width="22.85546875" customWidth="1"/>
    <col min="7122" max="7122" width="22.85546875" customWidth="1"/>
    <col min="7378" max="7378" width="22.85546875" customWidth="1"/>
    <col min="7634" max="7634" width="22.85546875" customWidth="1"/>
    <col min="7890" max="7890" width="22.85546875" customWidth="1"/>
    <col min="8146" max="8146" width="22.85546875" customWidth="1"/>
    <col min="8402" max="8402" width="22.85546875" customWidth="1"/>
    <col min="8658" max="8658" width="22.85546875" customWidth="1"/>
    <col min="8914" max="8914" width="22.85546875" customWidth="1"/>
    <col min="9170" max="9170" width="22.85546875" customWidth="1"/>
    <col min="9426" max="9426" width="22.85546875" customWidth="1"/>
    <col min="9682" max="9682" width="22.85546875" customWidth="1"/>
    <col min="9938" max="9938" width="22.85546875" customWidth="1"/>
    <col min="10194" max="10194" width="22.85546875" customWidth="1"/>
    <col min="10450" max="10450" width="22.85546875" customWidth="1"/>
    <col min="10706" max="10706" width="22.85546875" customWidth="1"/>
    <col min="10962" max="10962" width="22.85546875" customWidth="1"/>
    <col min="11218" max="11218" width="22.85546875" customWidth="1"/>
    <col min="11474" max="11474" width="22.85546875" customWidth="1"/>
    <col min="11730" max="11730" width="22.85546875" customWidth="1"/>
    <col min="11986" max="11986" width="22.85546875" customWidth="1"/>
    <col min="12242" max="12242" width="22.85546875" customWidth="1"/>
    <col min="12498" max="12498" width="22.85546875" customWidth="1"/>
    <col min="12754" max="12754" width="22.85546875" customWidth="1"/>
    <col min="13010" max="13010" width="22.85546875" customWidth="1"/>
    <col min="13266" max="13266" width="22.85546875" customWidth="1"/>
    <col min="13522" max="13522" width="22.85546875" customWidth="1"/>
    <col min="13778" max="13778" width="22.85546875" customWidth="1"/>
    <col min="14034" max="14034" width="22.85546875" customWidth="1"/>
    <col min="14290" max="14290" width="22.85546875" customWidth="1"/>
    <col min="14546" max="14546" width="22.85546875" customWidth="1"/>
    <col min="14802" max="14802" width="22.85546875" customWidth="1"/>
    <col min="15058" max="15058" width="22.85546875" customWidth="1"/>
    <col min="15314" max="15314" width="22.85546875" customWidth="1"/>
    <col min="15570" max="15570" width="22.85546875" customWidth="1"/>
    <col min="15826" max="15826" width="22.85546875" customWidth="1"/>
    <col min="16082" max="16082" width="22.85546875" customWidth="1"/>
  </cols>
  <sheetData>
    <row r="1" spans="1:55" ht="15.75" customHeight="1" x14ac:dyDescent="0.25">
      <c r="A1" s="38" t="s">
        <v>19</v>
      </c>
      <c r="B1" s="10">
        <v>402</v>
      </c>
      <c r="C1" s="10">
        <f>+B1+2</f>
        <v>404</v>
      </c>
      <c r="D1" s="10">
        <f>+C1+2</f>
        <v>406</v>
      </c>
      <c r="E1" s="132">
        <v>410</v>
      </c>
      <c r="F1" s="10">
        <f t="shared" ref="F1:K1" si="0">+E1+2</f>
        <v>412</v>
      </c>
      <c r="G1" s="10">
        <f t="shared" si="0"/>
        <v>414</v>
      </c>
      <c r="H1" s="10">
        <f t="shared" si="0"/>
        <v>416</v>
      </c>
      <c r="I1" s="10">
        <f t="shared" si="0"/>
        <v>418</v>
      </c>
      <c r="J1" s="10">
        <f t="shared" si="0"/>
        <v>420</v>
      </c>
      <c r="K1" s="10">
        <f t="shared" si="0"/>
        <v>422</v>
      </c>
      <c r="L1" s="132">
        <v>426</v>
      </c>
      <c r="M1" s="10">
        <f t="shared" ref="M1:R1" si="1">+L1+2</f>
        <v>428</v>
      </c>
      <c r="N1" s="10">
        <f t="shared" si="1"/>
        <v>430</v>
      </c>
      <c r="O1" s="10">
        <f t="shared" si="1"/>
        <v>432</v>
      </c>
      <c r="P1" s="10">
        <f t="shared" si="1"/>
        <v>434</v>
      </c>
      <c r="Q1" s="10">
        <f t="shared" si="1"/>
        <v>436</v>
      </c>
      <c r="R1" s="10">
        <f t="shared" si="1"/>
        <v>438</v>
      </c>
      <c r="S1" s="132">
        <v>442</v>
      </c>
      <c r="T1" s="10">
        <f t="shared" ref="T1:Y1" si="2">+S1+2</f>
        <v>444</v>
      </c>
      <c r="U1" s="10">
        <f t="shared" si="2"/>
        <v>446</v>
      </c>
      <c r="V1" s="10">
        <f t="shared" si="2"/>
        <v>448</v>
      </c>
      <c r="W1" s="10">
        <f t="shared" si="2"/>
        <v>450</v>
      </c>
      <c r="X1" s="10">
        <f t="shared" si="2"/>
        <v>452</v>
      </c>
      <c r="Y1" s="10">
        <f t="shared" si="2"/>
        <v>454</v>
      </c>
      <c r="Z1" s="132">
        <v>458</v>
      </c>
      <c r="AA1" s="10">
        <f t="shared" ref="AA1:AF1" si="3">+Z1+2</f>
        <v>460</v>
      </c>
      <c r="AB1" s="10">
        <f t="shared" si="3"/>
        <v>462</v>
      </c>
      <c r="AC1" s="10">
        <f t="shared" si="3"/>
        <v>464</v>
      </c>
      <c r="AD1" s="10">
        <f t="shared" si="3"/>
        <v>466</v>
      </c>
      <c r="AE1" s="10">
        <f t="shared" si="3"/>
        <v>468</v>
      </c>
      <c r="AF1" s="10">
        <f t="shared" si="3"/>
        <v>470</v>
      </c>
      <c r="AG1" s="132">
        <v>474</v>
      </c>
      <c r="AH1" s="10">
        <f t="shared" ref="AH1:AT1" si="4">+AG1+2</f>
        <v>476</v>
      </c>
      <c r="AI1" s="10">
        <f t="shared" si="4"/>
        <v>478</v>
      </c>
      <c r="AJ1" s="10">
        <f t="shared" si="4"/>
        <v>480</v>
      </c>
      <c r="AK1" s="10">
        <f t="shared" si="4"/>
        <v>482</v>
      </c>
      <c r="AL1" s="10">
        <f t="shared" si="4"/>
        <v>484</v>
      </c>
      <c r="AM1" s="10">
        <f t="shared" si="4"/>
        <v>486</v>
      </c>
      <c r="AN1" s="132">
        <v>490</v>
      </c>
      <c r="AO1" s="10">
        <f t="shared" si="4"/>
        <v>492</v>
      </c>
      <c r="AP1" s="10">
        <f t="shared" si="4"/>
        <v>494</v>
      </c>
      <c r="AQ1" s="10">
        <f t="shared" si="4"/>
        <v>496</v>
      </c>
      <c r="AR1" s="10">
        <f t="shared" si="4"/>
        <v>498</v>
      </c>
      <c r="AS1" s="10">
        <f t="shared" si="4"/>
        <v>500</v>
      </c>
      <c r="AT1" s="10">
        <f t="shared" si="4"/>
        <v>502</v>
      </c>
      <c r="AU1" s="132">
        <v>506</v>
      </c>
      <c r="AV1" s="10">
        <f t="shared" ref="AV1:BC1" si="5">+AU1+2</f>
        <v>508</v>
      </c>
      <c r="AW1" s="10">
        <f t="shared" si="5"/>
        <v>510</v>
      </c>
      <c r="AX1" s="10">
        <f t="shared" si="5"/>
        <v>512</v>
      </c>
      <c r="AY1" s="10">
        <f t="shared" si="5"/>
        <v>514</v>
      </c>
      <c r="AZ1" s="10">
        <f t="shared" si="5"/>
        <v>516</v>
      </c>
      <c r="BA1" s="10">
        <f t="shared" si="5"/>
        <v>518</v>
      </c>
      <c r="BB1" s="10">
        <f t="shared" si="5"/>
        <v>520</v>
      </c>
      <c r="BC1" s="10">
        <f t="shared" si="5"/>
        <v>522</v>
      </c>
    </row>
    <row r="2" spans="1:55" ht="15.75" customHeight="1" x14ac:dyDescent="0.25">
      <c r="A2" s="187" t="s">
        <v>5</v>
      </c>
      <c r="B2" s="190" t="s">
        <v>8</v>
      </c>
      <c r="C2" s="190" t="s">
        <v>8</v>
      </c>
      <c r="D2" s="190" t="s">
        <v>8</v>
      </c>
      <c r="E2" s="228" t="s">
        <v>8</v>
      </c>
      <c r="F2" s="190" t="s">
        <v>8</v>
      </c>
      <c r="G2" s="190" t="s">
        <v>8</v>
      </c>
      <c r="H2" s="230" t="s">
        <v>17</v>
      </c>
      <c r="I2" s="190" t="s">
        <v>9</v>
      </c>
      <c r="J2" s="190" t="s">
        <v>8</v>
      </c>
      <c r="K2" s="190" t="s">
        <v>9</v>
      </c>
      <c r="L2" s="228" t="s">
        <v>8</v>
      </c>
      <c r="M2" s="190" t="s">
        <v>8</v>
      </c>
      <c r="N2" s="231" t="s">
        <v>9</v>
      </c>
      <c r="O2" s="231" t="s">
        <v>17</v>
      </c>
      <c r="P2" s="231" t="s">
        <v>9</v>
      </c>
      <c r="Q2" s="190" t="s">
        <v>8</v>
      </c>
      <c r="R2" s="231" t="s">
        <v>9</v>
      </c>
      <c r="S2" s="190" t="s">
        <v>8</v>
      </c>
      <c r="T2" s="190" t="s">
        <v>8</v>
      </c>
      <c r="U2" s="231" t="s">
        <v>9</v>
      </c>
      <c r="V2" s="231" t="s">
        <v>17</v>
      </c>
      <c r="W2" s="231" t="s">
        <v>9</v>
      </c>
      <c r="X2" s="190" t="s">
        <v>8</v>
      </c>
      <c r="Y2" s="231" t="s">
        <v>9</v>
      </c>
      <c r="Z2" s="190" t="s">
        <v>8</v>
      </c>
      <c r="AA2" s="190" t="s">
        <v>8</v>
      </c>
      <c r="AB2" s="231" t="s">
        <v>9</v>
      </c>
      <c r="AC2" s="231" t="s">
        <v>17</v>
      </c>
      <c r="AD2" s="231" t="s">
        <v>9</v>
      </c>
      <c r="AE2" s="190" t="s">
        <v>8</v>
      </c>
      <c r="AF2" s="231" t="s">
        <v>9</v>
      </c>
      <c r="AG2" s="190" t="s">
        <v>8</v>
      </c>
      <c r="AH2" s="190" t="s">
        <v>8</v>
      </c>
      <c r="AI2" s="231" t="s">
        <v>9</v>
      </c>
      <c r="AJ2" s="231" t="s">
        <v>17</v>
      </c>
      <c r="AK2" s="231" t="s">
        <v>9</v>
      </c>
      <c r="AL2" s="190" t="s">
        <v>8</v>
      </c>
      <c r="AM2" s="231" t="s">
        <v>9</v>
      </c>
      <c r="AN2" s="228" t="s">
        <v>8</v>
      </c>
      <c r="AO2" s="190" t="s">
        <v>8</v>
      </c>
      <c r="AP2" s="230" t="s">
        <v>9</v>
      </c>
      <c r="AQ2" s="230" t="s">
        <v>17</v>
      </c>
      <c r="AR2" s="230" t="s">
        <v>9</v>
      </c>
      <c r="AS2" s="190" t="s">
        <v>8</v>
      </c>
      <c r="AT2" s="230" t="s">
        <v>9</v>
      </c>
      <c r="AU2" s="228" t="s">
        <v>8</v>
      </c>
      <c r="AV2" s="190" t="s">
        <v>8</v>
      </c>
      <c r="AW2" s="230" t="s">
        <v>9</v>
      </c>
      <c r="AX2" s="230" t="s">
        <v>17</v>
      </c>
      <c r="AY2" s="230" t="s">
        <v>9</v>
      </c>
      <c r="AZ2" s="190" t="s">
        <v>8</v>
      </c>
      <c r="BA2" s="190" t="s">
        <v>8</v>
      </c>
      <c r="BB2" s="190" t="s">
        <v>8</v>
      </c>
      <c r="BC2" s="190" t="s">
        <v>8</v>
      </c>
    </row>
    <row r="3" spans="1:55" ht="26.25" customHeight="1" x14ac:dyDescent="0.25">
      <c r="A3" s="16" t="s">
        <v>46</v>
      </c>
      <c r="B3" s="227">
        <v>0.20833333333333334</v>
      </c>
      <c r="C3" s="21">
        <v>0.22222222222222221</v>
      </c>
      <c r="D3" s="21">
        <f>+C3+cadenceLE!$A$3</f>
        <v>0.2361111111111111</v>
      </c>
      <c r="E3" s="133">
        <v>0.25</v>
      </c>
      <c r="F3" s="21">
        <f>+E3+cadenceLE!$A$3</f>
        <v>0.2638888888888889</v>
      </c>
      <c r="G3" s="21">
        <f>+F3+cadenceLE!$A$3</f>
        <v>0.27777777777777779</v>
      </c>
      <c r="H3" s="229">
        <v>0.28472222222222221</v>
      </c>
      <c r="I3" s="133">
        <v>0.29166666666666669</v>
      </c>
      <c r="J3" s="21">
        <f>+I3+cadenceLE!$A$3</f>
        <v>0.30555555555555558</v>
      </c>
      <c r="K3" s="21">
        <f>+J3+cadenceLE!$A$3</f>
        <v>0.31944444444444448</v>
      </c>
      <c r="L3" s="133">
        <v>0.33333333333333331</v>
      </c>
      <c r="M3" s="21">
        <f>+L3+cadenceLE!$A$3</f>
        <v>0.34722222222222221</v>
      </c>
      <c r="N3" s="21">
        <f>+M3+cadenceLE!$A$3</f>
        <v>0.3611111111111111</v>
      </c>
      <c r="O3" s="21">
        <f>+N3+cadenceLE!$A$2</f>
        <v>0.36805555555555552</v>
      </c>
      <c r="P3" s="21">
        <f>+O3+cadenceLE!$A$2</f>
        <v>0.37499999999999994</v>
      </c>
      <c r="Q3" s="21">
        <f>+P3+cadenceLE!$A$3</f>
        <v>0.38888888888888884</v>
      </c>
      <c r="R3" s="21">
        <f>+Q3+cadenceLE!$A$3</f>
        <v>0.40277777777777773</v>
      </c>
      <c r="S3" s="133">
        <v>0.41666666666666669</v>
      </c>
      <c r="T3" s="21">
        <f>+S3+cadenceLE!$A$3</f>
        <v>0.43055555555555558</v>
      </c>
      <c r="U3" s="21">
        <f>+T3+cadenceLE!$A$3</f>
        <v>0.44444444444444448</v>
      </c>
      <c r="V3" s="21">
        <f>+U3+cadenceLE!$A$2</f>
        <v>0.4513888888888889</v>
      </c>
      <c r="W3" s="21">
        <f>+V3+cadenceLE!$A$2</f>
        <v>0.45833333333333331</v>
      </c>
      <c r="X3" s="21">
        <f>+W3+cadenceLE!$A$3</f>
        <v>0.47222222222222221</v>
      </c>
      <c r="Y3" s="21">
        <f>+X3+cadenceLE!$A$3</f>
        <v>0.4861111111111111</v>
      </c>
      <c r="Z3" s="133">
        <v>0.5</v>
      </c>
      <c r="AA3" s="21">
        <f>+Z3+cadenceLE!$A$3</f>
        <v>0.51388888888888884</v>
      </c>
      <c r="AB3" s="21">
        <f>+AA3+cadenceLE!$A$3</f>
        <v>0.52777777777777768</v>
      </c>
      <c r="AC3" s="21">
        <f>+AB3+cadenceLE!$A$2</f>
        <v>0.5347222222222221</v>
      </c>
      <c r="AD3" s="21">
        <f>+AC3+cadenceLE!$A$2</f>
        <v>0.54166666666666652</v>
      </c>
      <c r="AE3" s="21">
        <f>+AD3+cadenceLE!$A$3</f>
        <v>0.55555555555555536</v>
      </c>
      <c r="AF3" s="21">
        <f>+AE3+cadenceLE!$A$3</f>
        <v>0.5694444444444442</v>
      </c>
      <c r="AG3" s="133">
        <v>0.58333333333333337</v>
      </c>
      <c r="AH3" s="21">
        <f>+AG3+cadenceLE!$A$3</f>
        <v>0.59722222222222221</v>
      </c>
      <c r="AI3" s="21">
        <f>+AH3+cadenceLE!$A$3</f>
        <v>0.61111111111111105</v>
      </c>
      <c r="AJ3" s="21">
        <f>+AI3+cadenceLE!$A$2</f>
        <v>0.61805555555555547</v>
      </c>
      <c r="AK3" s="21">
        <f>+AJ3+cadenceLE!$A$2</f>
        <v>0.62499999999999989</v>
      </c>
      <c r="AL3" s="21">
        <f>+AK3+cadenceLE!$A$3</f>
        <v>0.63888888888888873</v>
      </c>
      <c r="AM3" s="21">
        <f>+AL3+cadenceLE!$A$3</f>
        <v>0.65277777777777757</v>
      </c>
      <c r="AN3" s="133">
        <v>0.66666666666666641</v>
      </c>
      <c r="AO3" s="21">
        <f>+AN3+cadenceLE!$A$3</f>
        <v>0.68055555555555525</v>
      </c>
      <c r="AP3" s="21">
        <f>+AO3+cadenceLE!$A$3</f>
        <v>0.69444444444444409</v>
      </c>
      <c r="AQ3" s="21">
        <f>+AP3+cadenceLE!$A$2</f>
        <v>0.70138888888888851</v>
      </c>
      <c r="AR3" s="21">
        <f>+AQ3+cadenceLE!$A$2</f>
        <v>0.70833333333333293</v>
      </c>
      <c r="AS3" s="21">
        <f>+AR3+cadenceLE!$A$3</f>
        <v>0.72222222222222177</v>
      </c>
      <c r="AT3" s="21">
        <f>+AS3+cadenceLE!$A$3</f>
        <v>0.73611111111111061</v>
      </c>
      <c r="AU3" s="133">
        <v>0.75</v>
      </c>
      <c r="AV3" s="21">
        <f>+AU3+cadenceLE!$A$3</f>
        <v>0.76388888888888884</v>
      </c>
      <c r="AW3" s="21">
        <f>+AV3+cadenceLE!$A$3</f>
        <v>0.77777777777777768</v>
      </c>
      <c r="AX3" s="21">
        <f>+AW3+cadenceLE!$A$2</f>
        <v>0.7847222222222221</v>
      </c>
      <c r="AY3" s="21">
        <f>+AX3+cadenceLE!$A$2</f>
        <v>0.79166666666666652</v>
      </c>
      <c r="AZ3" s="21">
        <f>+AY3+cadenceLE!$A$3</f>
        <v>0.80555555555555536</v>
      </c>
      <c r="BA3" s="21">
        <f>+AZ3+cadenceLE!$A$4</f>
        <v>0.82638888888888873</v>
      </c>
      <c r="BB3" s="21">
        <f>+BA3+cadenceLE!$A$4</f>
        <v>0.8472222222222221</v>
      </c>
      <c r="BC3" s="21">
        <f>+BB3+cadenceLE!$A$4</f>
        <v>0.86805555555555547</v>
      </c>
    </row>
    <row r="4" spans="1:55" ht="15.75" customHeight="1" x14ac:dyDescent="0.25">
      <c r="A4" s="16" t="s">
        <v>47</v>
      </c>
      <c r="B4" s="14">
        <f>+B3+'TTP PairLE'!$B$2</f>
        <v>0.20972222222222223</v>
      </c>
      <c r="C4" s="14">
        <f>+C3+'TTP PairLE'!$B$2</f>
        <v>0.22361111111111109</v>
      </c>
      <c r="D4" s="14">
        <f>+D3+'TTP PairLE'!$B$2</f>
        <v>0.23749999999999999</v>
      </c>
      <c r="E4" s="14">
        <f>+E3+'TTP PairLE'!$B$2</f>
        <v>0.25138888888888888</v>
      </c>
      <c r="F4" s="14">
        <f>+F3+'TTP PairLE'!$B$2</f>
        <v>0.26527777777777778</v>
      </c>
      <c r="G4" s="14">
        <f>+G3+'TTP PairLE'!$B$2</f>
        <v>0.27916666666666667</v>
      </c>
      <c r="H4" s="14">
        <f>+H3+'TTP PairLE'!$B$2</f>
        <v>0.28611111111111109</v>
      </c>
      <c r="I4" s="14">
        <f>+I3+'TTP PairLE'!$B$2</f>
        <v>0.29305555555555557</v>
      </c>
      <c r="J4" s="14">
        <f>+J3+'TTP PairLE'!$B$2</f>
        <v>0.30694444444444446</v>
      </c>
      <c r="K4" s="14">
        <f>+K3+'TTP PairLE'!$B$2</f>
        <v>0.32083333333333336</v>
      </c>
      <c r="L4" s="14">
        <f>+L3+'TTP PairLE'!$B$2</f>
        <v>0.3347222222222222</v>
      </c>
      <c r="M4" s="14">
        <f>+M3+'TTP PairLE'!$B$2</f>
        <v>0.34861111111111109</v>
      </c>
      <c r="N4" s="14">
        <f>+N3+'TTP PairLE'!$B$2</f>
        <v>0.36249999999999999</v>
      </c>
      <c r="O4" s="14">
        <f>+O3+'TTP PairLE'!$B$2</f>
        <v>0.36944444444444441</v>
      </c>
      <c r="P4" s="14">
        <f>+P3+'TTP PairLE'!$B$2</f>
        <v>0.37638888888888883</v>
      </c>
      <c r="Q4" s="14">
        <f>+Q3+'TTP PairLE'!$B$2</f>
        <v>0.39027777777777772</v>
      </c>
      <c r="R4" s="14">
        <f>+R3+'TTP PairLE'!$B$2</f>
        <v>0.40416666666666662</v>
      </c>
      <c r="S4" s="14">
        <f>+S3+'TTP PairLE'!$B$2</f>
        <v>0.41805555555555557</v>
      </c>
      <c r="T4" s="14">
        <f>+T3+'TTP PairLE'!$B$2</f>
        <v>0.43194444444444446</v>
      </c>
      <c r="U4" s="14">
        <f>+U3+'TTP PairLE'!$B$2</f>
        <v>0.44583333333333336</v>
      </c>
      <c r="V4" s="14">
        <f>+V3+'TTP PairLE'!$B$2</f>
        <v>0.45277777777777778</v>
      </c>
      <c r="W4" s="14">
        <f>+W3+'TTP PairLE'!$B$2</f>
        <v>0.4597222222222222</v>
      </c>
      <c r="X4" s="14">
        <f>+X3+'TTP PairLE'!$B$2</f>
        <v>0.47361111111111109</v>
      </c>
      <c r="Y4" s="14">
        <f>+Y3+'TTP PairLE'!$B$2</f>
        <v>0.48749999999999999</v>
      </c>
      <c r="Z4" s="14">
        <f>+Z3+'TTP PairLE'!$B$2</f>
        <v>0.50138888888888888</v>
      </c>
      <c r="AA4" s="14">
        <f>+AA3+'TTP PairLE'!$B$2</f>
        <v>0.51527777777777772</v>
      </c>
      <c r="AB4" s="14">
        <f>+AB3+'TTP PairLE'!$B$2</f>
        <v>0.52916666666666656</v>
      </c>
      <c r="AC4" s="14">
        <f>+AC3+'TTP PairLE'!$B$2</f>
        <v>0.53611111111111098</v>
      </c>
      <c r="AD4" s="14">
        <f>+AD3+'TTP PairLE'!$B$2</f>
        <v>0.5430555555555554</v>
      </c>
      <c r="AE4" s="14">
        <f>+AE3+'TTP PairLE'!$B$2</f>
        <v>0.55694444444444424</v>
      </c>
      <c r="AF4" s="14">
        <f>+AF3+'TTP PairLE'!$B$2</f>
        <v>0.57083333333333308</v>
      </c>
      <c r="AG4" s="14">
        <f>+AG3+'TTP PairLE'!$B$2</f>
        <v>0.58472222222222225</v>
      </c>
      <c r="AH4" s="14">
        <f>+AH3+'TTP PairLE'!$B$2</f>
        <v>0.59861111111111109</v>
      </c>
      <c r="AI4" s="14">
        <f>+AI3+'TTP PairLE'!$B$2</f>
        <v>0.61249999999999993</v>
      </c>
      <c r="AJ4" s="14">
        <f>+AJ3+'TTP PairLE'!$B$2</f>
        <v>0.61944444444444435</v>
      </c>
      <c r="AK4" s="14">
        <f>+AK3+'TTP PairLE'!$B$2</f>
        <v>0.62638888888888877</v>
      </c>
      <c r="AL4" s="14">
        <f>+AL3+'TTP PairLE'!$B$2</f>
        <v>0.64027777777777761</v>
      </c>
      <c r="AM4" s="14">
        <f>+AM3+'TTP PairLE'!$B$2</f>
        <v>0.65416666666666645</v>
      </c>
      <c r="AN4" s="14">
        <f>+AN3+'TTP PairLE'!$B$2</f>
        <v>0.66805555555555529</v>
      </c>
      <c r="AO4" s="14">
        <f>+AO3+'TTP PairLE'!$B$2</f>
        <v>0.68194444444444413</v>
      </c>
      <c r="AP4" s="14">
        <f>+AP3+'TTP PairLE'!$B$2</f>
        <v>0.69583333333333297</v>
      </c>
      <c r="AQ4" s="14">
        <f>+AQ3+'TTP PairLE'!$B$2</f>
        <v>0.70277777777777739</v>
      </c>
      <c r="AR4" s="14">
        <f>+AR3+'TTP PairLE'!$B$2</f>
        <v>0.70972222222222181</v>
      </c>
      <c r="AS4" s="14">
        <f>+AS3+'TTP PairLE'!$B$2</f>
        <v>0.72361111111111065</v>
      </c>
      <c r="AT4" s="14">
        <f>+AT3+'TTP PairLE'!$B$2</f>
        <v>0.73749999999999949</v>
      </c>
      <c r="AU4" s="14">
        <f>+AU3+'TTP PairLE'!$B$2</f>
        <v>0.75138888888888888</v>
      </c>
      <c r="AV4" s="14">
        <f>+AV3+'TTP PairLE'!$B$2</f>
        <v>0.76527777777777772</v>
      </c>
      <c r="AW4" s="14">
        <f>+AW3+'TTP PairLE'!$B$2</f>
        <v>0.77916666666666656</v>
      </c>
      <c r="AX4" s="14">
        <f>+AX3+'TTP PairLE'!$B$2</f>
        <v>0.78611111111111098</v>
      </c>
      <c r="AY4" s="14">
        <f>+AY3+'TTP PairLE'!$B$2</f>
        <v>0.7930555555555554</v>
      </c>
      <c r="AZ4" s="14">
        <f>+AZ3+'TTP PairLE'!$B$2</f>
        <v>0.80694444444444424</v>
      </c>
      <c r="BA4" s="14">
        <f>+BA3+'TTP PairLE'!$B$2</f>
        <v>0.82777777777777761</v>
      </c>
      <c r="BB4" s="14">
        <f>+BB3+'TTP PairLE'!$B$2</f>
        <v>0.84861111111111098</v>
      </c>
      <c r="BC4" s="14">
        <f>+BC3+'TTP PairLE'!$B$2</f>
        <v>0.86944444444444435</v>
      </c>
    </row>
    <row r="5" spans="1:55" ht="15.75" customHeight="1" x14ac:dyDescent="0.25">
      <c r="A5" s="16" t="s">
        <v>47</v>
      </c>
      <c r="B5" s="14">
        <f>+B4+arretsLE!$A$2</f>
        <v>0.21006944444444445</v>
      </c>
      <c r="C5" s="14">
        <f>+C4+arretsLE!$A$2</f>
        <v>0.22395833333333331</v>
      </c>
      <c r="D5" s="14">
        <f>+D4+arretsLE!$A$2</f>
        <v>0.23784722222222221</v>
      </c>
      <c r="E5" s="14">
        <f>+E4+arretsLE!$A$2</f>
        <v>0.2517361111111111</v>
      </c>
      <c r="F5" s="14">
        <f>+F4+arretsLE!$A$2</f>
        <v>0.265625</v>
      </c>
      <c r="G5" s="14">
        <f>+G4+arretsLE!$A$2</f>
        <v>0.2795138888888889</v>
      </c>
      <c r="H5" s="14">
        <f>+H4+arretsLE!$A$2</f>
        <v>0.28645833333333331</v>
      </c>
      <c r="I5" s="14">
        <f>+I4+arretsLE!$A$2</f>
        <v>0.29340277777777779</v>
      </c>
      <c r="J5" s="14">
        <f>+J4+arretsLE!$A$2</f>
        <v>0.30729166666666669</v>
      </c>
      <c r="K5" s="14">
        <f>+K4+arretsLE!$A$2</f>
        <v>0.32118055555555558</v>
      </c>
      <c r="L5" s="14">
        <f>+L4+arretsLE!$A$2</f>
        <v>0.33506944444444442</v>
      </c>
      <c r="M5" s="14">
        <f>+M4+arretsLE!$A$2</f>
        <v>0.34895833333333331</v>
      </c>
      <c r="N5" s="14">
        <f>+N4+arretsLE!$A$2</f>
        <v>0.36284722222222221</v>
      </c>
      <c r="O5" s="14">
        <f>+O4+arretsLE!$A$2</f>
        <v>0.36979166666666663</v>
      </c>
      <c r="P5" s="14">
        <f>+P4+arretsLE!$A$2</f>
        <v>0.37673611111111105</v>
      </c>
      <c r="Q5" s="14">
        <f>+Q4+arretsLE!$A$2</f>
        <v>0.39062499999999994</v>
      </c>
      <c r="R5" s="14">
        <f>+R4+arretsLE!$A$2</f>
        <v>0.40451388888888884</v>
      </c>
      <c r="S5" s="14">
        <f>+S4+arretsLE!$A$2</f>
        <v>0.41840277777777779</v>
      </c>
      <c r="T5" s="14">
        <f>+T4+arretsLE!$A$2</f>
        <v>0.43229166666666669</v>
      </c>
      <c r="U5" s="14">
        <f>+U4+arretsLE!$A$2</f>
        <v>0.44618055555555558</v>
      </c>
      <c r="V5" s="14">
        <f>+V4+arretsLE!$A$2</f>
        <v>0.453125</v>
      </c>
      <c r="W5" s="14">
        <f>+W4+arretsLE!$A$2</f>
        <v>0.46006944444444442</v>
      </c>
      <c r="X5" s="14">
        <f>+X4+arretsLE!$A$2</f>
        <v>0.47395833333333331</v>
      </c>
      <c r="Y5" s="14">
        <f>+Y4+arretsLE!$A$2</f>
        <v>0.48784722222222221</v>
      </c>
      <c r="Z5" s="14">
        <f>+Z4+arretsLE!$A$2</f>
        <v>0.50173611111111116</v>
      </c>
      <c r="AA5" s="14">
        <f>+AA4+arretsLE!$A$2</f>
        <v>0.515625</v>
      </c>
      <c r="AB5" s="14">
        <f>+AB4+arretsLE!$A$2</f>
        <v>0.52951388888888884</v>
      </c>
      <c r="AC5" s="14">
        <f>+AC4+arretsLE!$A$2</f>
        <v>0.53645833333333326</v>
      </c>
      <c r="AD5" s="14">
        <f>+AD4+arretsLE!$A$2</f>
        <v>0.54340277777777768</v>
      </c>
      <c r="AE5" s="14">
        <f>+AE4+arretsLE!$A$2</f>
        <v>0.55729166666666652</v>
      </c>
      <c r="AF5" s="14">
        <f>+AF4+arretsLE!$A$2</f>
        <v>0.57118055555555536</v>
      </c>
      <c r="AG5" s="14">
        <f>+AG4+arretsLE!$A$2</f>
        <v>0.58506944444444453</v>
      </c>
      <c r="AH5" s="14">
        <f>+AH4+arretsLE!$A$2</f>
        <v>0.59895833333333337</v>
      </c>
      <c r="AI5" s="14">
        <f>+AI4+arretsLE!$A$2</f>
        <v>0.61284722222222221</v>
      </c>
      <c r="AJ5" s="14">
        <f>+AJ4+arretsLE!$A$2</f>
        <v>0.61979166666666663</v>
      </c>
      <c r="AK5" s="14">
        <f>+AK4+arretsLE!$A$2</f>
        <v>0.62673611111111105</v>
      </c>
      <c r="AL5" s="14">
        <f>+AL4+arretsLE!$A$2</f>
        <v>0.64062499999999989</v>
      </c>
      <c r="AM5" s="14">
        <f>+AM4+arretsLE!$A$2</f>
        <v>0.65451388888888873</v>
      </c>
      <c r="AN5" s="14">
        <f>+AN4+arretsLE!$A$2</f>
        <v>0.66840277777777757</v>
      </c>
      <c r="AO5" s="14">
        <f>+AO4+arretsLE!$A$2</f>
        <v>0.68229166666666641</v>
      </c>
      <c r="AP5" s="14">
        <f>+AP4+arretsLE!$A$2</f>
        <v>0.69618055555555525</v>
      </c>
      <c r="AQ5" s="14">
        <f>+AQ4+arretsLE!$A$2</f>
        <v>0.70312499999999967</v>
      </c>
      <c r="AR5" s="14">
        <f>+AR4+arretsLE!$A$2</f>
        <v>0.71006944444444409</v>
      </c>
      <c r="AS5" s="14">
        <f>+AS4+arretsLE!$A$2</f>
        <v>0.72395833333333293</v>
      </c>
      <c r="AT5" s="14">
        <f>+AT4+arretsLE!$A$2</f>
        <v>0.73784722222222177</v>
      </c>
      <c r="AU5" s="14">
        <f>+AU4+arretsLE!$A$2</f>
        <v>0.75173611111111116</v>
      </c>
      <c r="AV5" s="14">
        <f>+AV4+arretsLE!$A$2</f>
        <v>0.765625</v>
      </c>
      <c r="AW5" s="14">
        <f>+AW4+arretsLE!$A$2</f>
        <v>0.77951388888888884</v>
      </c>
      <c r="AX5" s="14">
        <f>+AX4+arretsLE!$A$2</f>
        <v>0.78645833333333326</v>
      </c>
      <c r="AY5" s="14">
        <f>+AY4+arretsLE!$A$2</f>
        <v>0.79340277777777768</v>
      </c>
      <c r="AZ5" s="14">
        <f>+AZ4+arretsLE!$A$2</f>
        <v>0.80729166666666652</v>
      </c>
      <c r="BA5" s="14">
        <f>+BA4+arretsLE!$A$2</f>
        <v>0.82812499999999989</v>
      </c>
      <c r="BB5" s="14">
        <f>+BB4+arretsLE!$A$2</f>
        <v>0.84895833333333326</v>
      </c>
      <c r="BC5" s="14">
        <f>+BC4+arretsLE!$A$2</f>
        <v>0.86979166666666663</v>
      </c>
    </row>
    <row r="6" spans="1:55" ht="15.75" customHeight="1" x14ac:dyDescent="0.25">
      <c r="A6" s="16" t="s">
        <v>48</v>
      </c>
      <c r="B6" s="14">
        <f>+B5+'TTP PairLE'!$B$3</f>
        <v>0.21145833333333333</v>
      </c>
      <c r="C6" s="14">
        <f>+C5+'TTP PairLE'!$B$3</f>
        <v>0.2253472222222222</v>
      </c>
      <c r="D6" s="14">
        <f>+D5+'TTP PairLE'!$B$3</f>
        <v>0.23923611111111109</v>
      </c>
      <c r="E6" s="14">
        <f>+E5+'TTP PairLE'!$B$3</f>
        <v>0.25312499999999999</v>
      </c>
      <c r="F6" s="14">
        <f>+F5+'TTP PairLE'!$B$3</f>
        <v>0.26701388888888888</v>
      </c>
      <c r="G6" s="14">
        <f>+G5+'TTP PairLE'!$B$3</f>
        <v>0.28090277777777778</v>
      </c>
      <c r="H6" s="14">
        <f>+H5+'TTP PairLE'!$B$3</f>
        <v>0.2878472222222222</v>
      </c>
      <c r="I6" s="14">
        <f>+I5+'TTP PairLE'!$B$3</f>
        <v>0.29479166666666667</v>
      </c>
      <c r="J6" s="14">
        <f>+J5+'TTP PairLE'!$B$3</f>
        <v>0.30868055555555557</v>
      </c>
      <c r="K6" s="14">
        <f>+K5+'TTP PairLE'!$B$3</f>
        <v>0.32256944444444446</v>
      </c>
      <c r="L6" s="14">
        <f>+L5+'TTP PairLE'!$B$3</f>
        <v>0.3364583333333333</v>
      </c>
      <c r="M6" s="14">
        <f>+M5+'TTP PairLE'!$B$3</f>
        <v>0.3503472222222222</v>
      </c>
      <c r="N6" s="14">
        <f>+N5+'TTP PairLE'!$B$3</f>
        <v>0.36423611111111109</v>
      </c>
      <c r="O6" s="14">
        <f>+O5+'TTP PairLE'!$B$3</f>
        <v>0.37118055555555551</v>
      </c>
      <c r="P6" s="14">
        <f>+P5+'TTP PairLE'!$B$3</f>
        <v>0.37812499999999993</v>
      </c>
      <c r="Q6" s="14">
        <f>+Q5+'TTP PairLE'!$B$3</f>
        <v>0.39201388888888883</v>
      </c>
      <c r="R6" s="14">
        <f>+R5+'TTP PairLE'!$B$3</f>
        <v>0.40590277777777772</v>
      </c>
      <c r="S6" s="14">
        <f>+S5+'TTP PairLE'!$B$3</f>
        <v>0.41979166666666667</v>
      </c>
      <c r="T6" s="14">
        <f>+T5+'TTP PairLE'!$B$3</f>
        <v>0.43368055555555557</v>
      </c>
      <c r="U6" s="14">
        <f>+U5+'TTP PairLE'!$B$3</f>
        <v>0.44756944444444446</v>
      </c>
      <c r="V6" s="14">
        <f>+V5+'TTP PairLE'!$B$3</f>
        <v>0.45451388888888888</v>
      </c>
      <c r="W6" s="14">
        <f>+W5+'TTP PairLE'!$B$3</f>
        <v>0.4614583333333333</v>
      </c>
      <c r="X6" s="14">
        <f>+X5+'TTP PairLE'!$B$3</f>
        <v>0.4753472222222222</v>
      </c>
      <c r="Y6" s="14">
        <f>+Y5+'TTP PairLE'!$B$3</f>
        <v>0.48923611111111109</v>
      </c>
      <c r="Z6" s="14">
        <f>+Z5+'TTP PairLE'!$B$3</f>
        <v>0.50312500000000004</v>
      </c>
      <c r="AA6" s="14">
        <f>+AA5+'TTP PairLE'!$B$3</f>
        <v>0.51701388888888888</v>
      </c>
      <c r="AB6" s="14">
        <f>+AB5+'TTP PairLE'!$B$3</f>
        <v>0.53090277777777772</v>
      </c>
      <c r="AC6" s="14">
        <f>+AC5+'TTP PairLE'!$B$3</f>
        <v>0.53784722222222214</v>
      </c>
      <c r="AD6" s="14">
        <f>+AD5+'TTP PairLE'!$B$3</f>
        <v>0.54479166666666656</v>
      </c>
      <c r="AE6" s="14">
        <f>+AE5+'TTP PairLE'!$B$3</f>
        <v>0.5586805555555554</v>
      </c>
      <c r="AF6" s="14">
        <f>+AF5+'TTP PairLE'!$B$3</f>
        <v>0.57256944444444424</v>
      </c>
      <c r="AG6" s="14">
        <f>+AG5+'TTP PairLE'!$B$3</f>
        <v>0.58645833333333341</v>
      </c>
      <c r="AH6" s="14">
        <f>+AH5+'TTP PairLE'!$B$3</f>
        <v>0.60034722222222225</v>
      </c>
      <c r="AI6" s="14">
        <f>+AI5+'TTP PairLE'!$B$3</f>
        <v>0.61423611111111109</v>
      </c>
      <c r="AJ6" s="14">
        <f>+AJ5+'TTP PairLE'!$B$3</f>
        <v>0.62118055555555551</v>
      </c>
      <c r="AK6" s="14">
        <f>+AK5+'TTP PairLE'!$B$3</f>
        <v>0.62812499999999993</v>
      </c>
      <c r="AL6" s="14">
        <f>+AL5+'TTP PairLE'!$B$3</f>
        <v>0.64201388888888877</v>
      </c>
      <c r="AM6" s="14">
        <f>+AM5+'TTP PairLE'!$B$3</f>
        <v>0.65590277777777761</v>
      </c>
      <c r="AN6" s="14">
        <f>+AN5+'TTP PairLE'!$B$3</f>
        <v>0.66979166666666645</v>
      </c>
      <c r="AO6" s="14">
        <f>+AO5+'TTP PairLE'!$B$3</f>
        <v>0.68368055555555529</v>
      </c>
      <c r="AP6" s="14">
        <f>+AP5+'TTP PairLE'!$B$3</f>
        <v>0.69756944444444413</v>
      </c>
      <c r="AQ6" s="14">
        <f>+AQ5+'TTP PairLE'!$B$3</f>
        <v>0.70451388888888855</v>
      </c>
      <c r="AR6" s="14">
        <f>+AR5+'TTP PairLE'!$B$3</f>
        <v>0.71145833333333297</v>
      </c>
      <c r="AS6" s="14">
        <f>+AS5+'TTP PairLE'!$B$3</f>
        <v>0.72534722222222181</v>
      </c>
      <c r="AT6" s="14">
        <f>+AT5+'TTP PairLE'!$B$3</f>
        <v>0.73923611111111065</v>
      </c>
      <c r="AU6" s="14">
        <f>+AU5+'TTP PairLE'!$B$3</f>
        <v>0.75312500000000004</v>
      </c>
      <c r="AV6" s="14">
        <f>+AV5+'TTP PairLE'!$B$3</f>
        <v>0.76701388888888888</v>
      </c>
      <c r="AW6" s="14">
        <f>+AW5+'TTP PairLE'!$B$3</f>
        <v>0.78090277777777772</v>
      </c>
      <c r="AX6" s="14">
        <f>+AX5+'TTP PairLE'!$B$3</f>
        <v>0.78784722222222214</v>
      </c>
      <c r="AY6" s="14">
        <f>+AY5+'TTP PairLE'!$B$3</f>
        <v>0.79479166666666656</v>
      </c>
      <c r="AZ6" s="14">
        <f>+AZ5+'TTP PairLE'!$B$3</f>
        <v>0.8086805555555554</v>
      </c>
      <c r="BA6" s="14">
        <f>+BA5+'TTP PairLE'!$B$3</f>
        <v>0.82951388888888877</v>
      </c>
      <c r="BB6" s="14">
        <f>+BB5+'TTP PairLE'!$B$3</f>
        <v>0.85034722222222214</v>
      </c>
      <c r="BC6" s="14">
        <f>+BC5+'TTP PairLE'!$B$3</f>
        <v>0.87118055555555551</v>
      </c>
    </row>
    <row r="7" spans="1:55" ht="15.75" customHeight="1" x14ac:dyDescent="0.25">
      <c r="A7" s="16" t="s">
        <v>48</v>
      </c>
      <c r="B7" s="14">
        <f>+B6+arretsLE!$A$2</f>
        <v>0.21180555555555555</v>
      </c>
      <c r="C7" s="14">
        <f>+C6+arretsLE!$A$2</f>
        <v>0.22569444444444442</v>
      </c>
      <c r="D7" s="14">
        <f>+D6+arretsLE!$A$2</f>
        <v>0.23958333333333331</v>
      </c>
      <c r="E7" s="14">
        <f>+E6+arretsLE!$A$2</f>
        <v>0.25347222222222221</v>
      </c>
      <c r="F7" s="14">
        <f>+F6+arretsLE!$A$2</f>
        <v>0.2673611111111111</v>
      </c>
      <c r="G7" s="14">
        <f>+G6+arretsLE!$A$2</f>
        <v>0.28125</v>
      </c>
      <c r="H7" s="14">
        <f>+H6+arretsLE!$A$2</f>
        <v>0.28819444444444442</v>
      </c>
      <c r="I7" s="14">
        <f>+I6+arretsLE!$A$2</f>
        <v>0.2951388888888889</v>
      </c>
      <c r="J7" s="14">
        <f>+J6+arretsLE!$A$2</f>
        <v>0.30902777777777779</v>
      </c>
      <c r="K7" s="14">
        <f>+K6+arretsLE!$A$2</f>
        <v>0.32291666666666669</v>
      </c>
      <c r="L7" s="14">
        <f>+L6+arretsLE!$A$2</f>
        <v>0.33680555555555552</v>
      </c>
      <c r="M7" s="14">
        <f>+M6+arretsLE!$A$2</f>
        <v>0.35069444444444442</v>
      </c>
      <c r="N7" s="14">
        <f>+N6+arretsLE!$A$2</f>
        <v>0.36458333333333331</v>
      </c>
      <c r="O7" s="14">
        <f>+O6+arretsLE!$A$2</f>
        <v>0.37152777777777773</v>
      </c>
      <c r="P7" s="14">
        <f>+P6+arretsLE!$A$2</f>
        <v>0.37847222222222215</v>
      </c>
      <c r="Q7" s="14">
        <f>+Q6+arretsLE!$A$2</f>
        <v>0.39236111111111105</v>
      </c>
      <c r="R7" s="14">
        <f>+R6+arretsLE!$A$2</f>
        <v>0.40624999999999994</v>
      </c>
      <c r="S7" s="14">
        <f>+S6+arretsLE!$A$2</f>
        <v>0.4201388888888889</v>
      </c>
      <c r="T7" s="14">
        <f>+T6+arretsLE!$A$2</f>
        <v>0.43402777777777779</v>
      </c>
      <c r="U7" s="14">
        <f>+U6+arretsLE!$A$2</f>
        <v>0.44791666666666669</v>
      </c>
      <c r="V7" s="14">
        <f>+V6+arretsLE!$A$2</f>
        <v>0.4548611111111111</v>
      </c>
      <c r="W7" s="14">
        <f>+W6+arretsLE!$A$2</f>
        <v>0.46180555555555552</v>
      </c>
      <c r="X7" s="14">
        <f>+X6+arretsLE!$A$2</f>
        <v>0.47569444444444442</v>
      </c>
      <c r="Y7" s="14">
        <f>+Y6+arretsLE!$A$2</f>
        <v>0.48958333333333331</v>
      </c>
      <c r="Z7" s="14">
        <f>+Z6+arretsLE!$A$2</f>
        <v>0.50347222222222232</v>
      </c>
      <c r="AA7" s="14">
        <f>+AA6+arretsLE!$A$2</f>
        <v>0.51736111111111116</v>
      </c>
      <c r="AB7" s="14">
        <f>+AB6+arretsLE!$A$2</f>
        <v>0.53125</v>
      </c>
      <c r="AC7" s="14">
        <f>+AC6+arretsLE!$A$2</f>
        <v>0.53819444444444442</v>
      </c>
      <c r="AD7" s="14">
        <f>+AD6+arretsLE!$A$2</f>
        <v>0.54513888888888884</v>
      </c>
      <c r="AE7" s="14">
        <f>+AE6+arretsLE!$A$2</f>
        <v>0.55902777777777768</v>
      </c>
      <c r="AF7" s="14">
        <f>+AF6+arretsLE!$A$2</f>
        <v>0.57291666666666652</v>
      </c>
      <c r="AG7" s="14">
        <f>+AG6+arretsLE!$A$2</f>
        <v>0.58680555555555569</v>
      </c>
      <c r="AH7" s="14">
        <f>+AH6+arretsLE!$A$2</f>
        <v>0.60069444444444453</v>
      </c>
      <c r="AI7" s="14">
        <f>+AI6+arretsLE!$A$2</f>
        <v>0.61458333333333337</v>
      </c>
      <c r="AJ7" s="14">
        <f>+AJ6+arretsLE!$A$2</f>
        <v>0.62152777777777779</v>
      </c>
      <c r="AK7" s="14">
        <f>+AK6+arretsLE!$A$2</f>
        <v>0.62847222222222221</v>
      </c>
      <c r="AL7" s="14">
        <f>+AL6+arretsLE!$A$2</f>
        <v>0.64236111111111105</v>
      </c>
      <c r="AM7" s="14">
        <f>+AM6+arretsLE!$A$2</f>
        <v>0.65624999999999989</v>
      </c>
      <c r="AN7" s="14">
        <f>+AN6+arretsLE!$A$2</f>
        <v>0.67013888888888873</v>
      </c>
      <c r="AO7" s="14">
        <f>+AO6+arretsLE!$A$2</f>
        <v>0.68402777777777757</v>
      </c>
      <c r="AP7" s="14">
        <f>+AP6+arretsLE!$A$2</f>
        <v>0.69791666666666641</v>
      </c>
      <c r="AQ7" s="14">
        <f>+AQ6+arretsLE!$A$2</f>
        <v>0.70486111111111083</v>
      </c>
      <c r="AR7" s="14">
        <f>+AR6+arretsLE!$A$2</f>
        <v>0.71180555555555525</v>
      </c>
      <c r="AS7" s="14">
        <f>+AS6+arretsLE!$A$2</f>
        <v>0.72569444444444409</v>
      </c>
      <c r="AT7" s="14">
        <f>+AT6+arretsLE!$A$2</f>
        <v>0.73958333333333293</v>
      </c>
      <c r="AU7" s="14">
        <f>+AU6+arretsLE!$A$2</f>
        <v>0.75347222222222232</v>
      </c>
      <c r="AV7" s="14">
        <f>+AV6+arretsLE!$A$2</f>
        <v>0.76736111111111116</v>
      </c>
      <c r="AW7" s="14">
        <f>+AW6+arretsLE!$A$2</f>
        <v>0.78125</v>
      </c>
      <c r="AX7" s="14">
        <f>+AX6+arretsLE!$A$2</f>
        <v>0.78819444444444442</v>
      </c>
      <c r="AY7" s="14">
        <f>+AY6+arretsLE!$A$2</f>
        <v>0.79513888888888884</v>
      </c>
      <c r="AZ7" s="14">
        <f>+AZ6+arretsLE!$A$2</f>
        <v>0.80902777777777768</v>
      </c>
      <c r="BA7" s="14">
        <f>+BA6+arretsLE!$A$2</f>
        <v>0.82986111111111105</v>
      </c>
      <c r="BB7" s="14">
        <f>+BB6+arretsLE!$A$2</f>
        <v>0.85069444444444442</v>
      </c>
      <c r="BC7" s="14">
        <f>+BC6+arretsLE!$A$2</f>
        <v>0.87152777777777779</v>
      </c>
    </row>
    <row r="8" spans="1:55" ht="15.75" customHeight="1" x14ac:dyDescent="0.25">
      <c r="A8" s="16" t="s">
        <v>49</v>
      </c>
      <c r="B8" s="14">
        <f>+B7+'TTP PairLE'!$B$4</f>
        <v>0.21388888888888888</v>
      </c>
      <c r="C8" s="14">
        <f>+C7+'TTP PairLE'!$B$4</f>
        <v>0.22777777777777775</v>
      </c>
      <c r="D8" s="14">
        <f>+D7+'TTP PairLE'!$B$4</f>
        <v>0.24166666666666664</v>
      </c>
      <c r="E8" s="14">
        <f>+E7+'TTP PairLE'!$B$4</f>
        <v>0.25555555555555554</v>
      </c>
      <c r="F8" s="14">
        <f>+F7+'TTP PairLE'!$B$4</f>
        <v>0.26944444444444443</v>
      </c>
      <c r="G8" s="14">
        <f>+G7+'TTP PairLE'!$B$4</f>
        <v>0.28333333333333333</v>
      </c>
      <c r="H8" s="14">
        <f>+H7+'TTP PairLE'!$B$4</f>
        <v>0.29027777777777775</v>
      </c>
      <c r="I8" s="14">
        <f>+I7+'TTP PairLE'!$B$4</f>
        <v>0.29722222222222222</v>
      </c>
      <c r="J8" s="14">
        <f>+J7+'TTP PairLE'!$B$4</f>
        <v>0.31111111111111112</v>
      </c>
      <c r="K8" s="14">
        <f>+K7+'TTP PairLE'!$B$4</f>
        <v>0.32500000000000001</v>
      </c>
      <c r="L8" s="14">
        <f>+L7+'TTP PairLE'!$B$4</f>
        <v>0.33888888888888885</v>
      </c>
      <c r="M8" s="14">
        <f>+M7+'TTP PairLE'!$B$4</f>
        <v>0.35277777777777775</v>
      </c>
      <c r="N8" s="14">
        <f>+N7+'TTP PairLE'!$B$4</f>
        <v>0.36666666666666664</v>
      </c>
      <c r="O8" s="14">
        <f>+O7+'TTP PairLE'!$B$4</f>
        <v>0.37361111111111106</v>
      </c>
      <c r="P8" s="14">
        <f>+P7+'TTP PairLE'!$B$4</f>
        <v>0.38055555555555548</v>
      </c>
      <c r="Q8" s="14">
        <f>+Q7+'TTP PairLE'!$B$4</f>
        <v>0.39444444444444438</v>
      </c>
      <c r="R8" s="14">
        <f>+R7+'TTP PairLE'!$B$4</f>
        <v>0.40833333333333327</v>
      </c>
      <c r="S8" s="14">
        <f>+S7+'TTP PairLE'!$B$4</f>
        <v>0.42222222222222222</v>
      </c>
      <c r="T8" s="14">
        <f>+T7+'TTP PairLE'!$B$4</f>
        <v>0.43611111111111112</v>
      </c>
      <c r="U8" s="14">
        <f>+U7+'TTP PairLE'!$B$4</f>
        <v>0.45</v>
      </c>
      <c r="V8" s="14">
        <f>+V7+'TTP PairLE'!$B$4</f>
        <v>0.45694444444444443</v>
      </c>
      <c r="W8" s="14">
        <f>+W7+'TTP PairLE'!$B$4</f>
        <v>0.46388888888888885</v>
      </c>
      <c r="X8" s="14">
        <f>+X7+'TTP PairLE'!$B$4</f>
        <v>0.47777777777777775</v>
      </c>
      <c r="Y8" s="14">
        <f>+Y7+'TTP PairLE'!$B$4</f>
        <v>0.49166666666666664</v>
      </c>
      <c r="Z8" s="14">
        <f>+Z7+'TTP PairLE'!$B$4</f>
        <v>0.50555555555555565</v>
      </c>
      <c r="AA8" s="14">
        <f>+AA7+'TTP PairLE'!$B$4</f>
        <v>0.51944444444444449</v>
      </c>
      <c r="AB8" s="14">
        <f>+AB7+'TTP PairLE'!$B$4</f>
        <v>0.53333333333333333</v>
      </c>
      <c r="AC8" s="14">
        <f>+AC7+'TTP PairLE'!$B$4</f>
        <v>0.54027777777777775</v>
      </c>
      <c r="AD8" s="14">
        <f>+AD7+'TTP PairLE'!$B$4</f>
        <v>0.54722222222222217</v>
      </c>
      <c r="AE8" s="14">
        <f>+AE7+'TTP PairLE'!$B$4</f>
        <v>0.56111111111111101</v>
      </c>
      <c r="AF8" s="14">
        <f>+AF7+'TTP PairLE'!$B$4</f>
        <v>0.57499999999999984</v>
      </c>
      <c r="AG8" s="14">
        <f>+AG7+'TTP PairLE'!$B$4</f>
        <v>0.58888888888888902</v>
      </c>
      <c r="AH8" s="14">
        <f>+AH7+'TTP PairLE'!$B$4</f>
        <v>0.60277777777777786</v>
      </c>
      <c r="AI8" s="14">
        <f>+AI7+'TTP PairLE'!$B$4</f>
        <v>0.6166666666666667</v>
      </c>
      <c r="AJ8" s="14">
        <f>+AJ7+'TTP PairLE'!$B$4</f>
        <v>0.62361111111111112</v>
      </c>
      <c r="AK8" s="14">
        <f>+AK7+'TTP PairLE'!$B$4</f>
        <v>0.63055555555555554</v>
      </c>
      <c r="AL8" s="14">
        <f>+AL7+'TTP PairLE'!$B$4</f>
        <v>0.64444444444444438</v>
      </c>
      <c r="AM8" s="14">
        <f>+AM7+'TTP PairLE'!$B$4</f>
        <v>0.65833333333333321</v>
      </c>
      <c r="AN8" s="14">
        <f>+AN7+'TTP PairLE'!$B$4</f>
        <v>0.67222222222222205</v>
      </c>
      <c r="AO8" s="14">
        <f>+AO7+'TTP PairLE'!$B$4</f>
        <v>0.68611111111111089</v>
      </c>
      <c r="AP8" s="14">
        <f>+AP7+'TTP PairLE'!$B$4</f>
        <v>0.69999999999999973</v>
      </c>
      <c r="AQ8" s="14">
        <f>+AQ7+'TTP PairLE'!$B$4</f>
        <v>0.70694444444444415</v>
      </c>
      <c r="AR8" s="14">
        <f>+AR7+'TTP PairLE'!$B$4</f>
        <v>0.71388888888888857</v>
      </c>
      <c r="AS8" s="14">
        <f>+AS7+'TTP PairLE'!$B$4</f>
        <v>0.72777777777777741</v>
      </c>
      <c r="AT8" s="14">
        <f>+AT7+'TTP PairLE'!$B$4</f>
        <v>0.74166666666666625</v>
      </c>
      <c r="AU8" s="14">
        <f>+AU7+'TTP PairLE'!$B$4</f>
        <v>0.75555555555555565</v>
      </c>
      <c r="AV8" s="14">
        <f>+AV7+'TTP PairLE'!$B$4</f>
        <v>0.76944444444444449</v>
      </c>
      <c r="AW8" s="14">
        <f>+AW7+'TTP PairLE'!$B$4</f>
        <v>0.78333333333333333</v>
      </c>
      <c r="AX8" s="14">
        <f>+AX7+'TTP PairLE'!$B$4</f>
        <v>0.79027777777777775</v>
      </c>
      <c r="AY8" s="14">
        <f>+AY7+'TTP PairLE'!$B$4</f>
        <v>0.79722222222222217</v>
      </c>
      <c r="AZ8" s="14">
        <f>+AZ7+'TTP PairLE'!$B$4</f>
        <v>0.81111111111111101</v>
      </c>
      <c r="BA8" s="14">
        <f>+BA7+'TTP PairLE'!$B$4</f>
        <v>0.83194444444444438</v>
      </c>
      <c r="BB8" s="14">
        <f>+BB7+'TTP PairLE'!$B$4</f>
        <v>0.85277777777777775</v>
      </c>
      <c r="BC8" s="14">
        <f>+BC7+'TTP PairLE'!$B$4</f>
        <v>0.87361111111111112</v>
      </c>
    </row>
    <row r="9" spans="1:55" ht="15.75" customHeight="1" x14ac:dyDescent="0.25">
      <c r="A9" s="16" t="s">
        <v>49</v>
      </c>
      <c r="B9" s="14">
        <f>+B8+arretsLE!$A$2</f>
        <v>0.2142361111111111</v>
      </c>
      <c r="C9" s="14">
        <f>+C8+arretsLE!$A$2</f>
        <v>0.22812499999999997</v>
      </c>
      <c r="D9" s="14">
        <f>+D8+arretsLE!$A$2</f>
        <v>0.24201388888888886</v>
      </c>
      <c r="E9" s="14">
        <f>+E8+arretsLE!$A$2</f>
        <v>0.25590277777777776</v>
      </c>
      <c r="F9" s="14">
        <f>+F8+arretsLE!$A$2</f>
        <v>0.26979166666666665</v>
      </c>
      <c r="G9" s="14">
        <f>+G8+arretsLE!$A$2</f>
        <v>0.28368055555555555</v>
      </c>
      <c r="H9" s="14">
        <f>+H8+arretsLE!$A$2</f>
        <v>0.29062499999999997</v>
      </c>
      <c r="I9" s="14">
        <f>+I8+arretsLE!$A$2</f>
        <v>0.29756944444444444</v>
      </c>
      <c r="J9" s="14">
        <f>+J8+arretsLE!$A$2</f>
        <v>0.31145833333333334</v>
      </c>
      <c r="K9" s="14">
        <f>+K8+arretsLE!$A$2</f>
        <v>0.32534722222222223</v>
      </c>
      <c r="L9" s="14">
        <f>+L8+arretsLE!$A$2</f>
        <v>0.33923611111111107</v>
      </c>
      <c r="M9" s="14">
        <f>+M8+arretsLE!$A$2</f>
        <v>0.35312499999999997</v>
      </c>
      <c r="N9" s="14">
        <f>+N8+arretsLE!$A$2</f>
        <v>0.36701388888888886</v>
      </c>
      <c r="O9" s="14">
        <f>+O8+arretsLE!$A$2</f>
        <v>0.37395833333333328</v>
      </c>
      <c r="P9" s="14">
        <f>+P8+arretsLE!$A$2</f>
        <v>0.3809027777777777</v>
      </c>
      <c r="Q9" s="14">
        <f>+Q8+arretsLE!$A$2</f>
        <v>0.3947916666666666</v>
      </c>
      <c r="R9" s="14">
        <f>+R8+arretsLE!$A$2</f>
        <v>0.40868055555555549</v>
      </c>
      <c r="S9" s="14">
        <f>+S8+arretsLE!$A$2</f>
        <v>0.42256944444444444</v>
      </c>
      <c r="T9" s="14">
        <f>+T8+arretsLE!$A$2</f>
        <v>0.43645833333333334</v>
      </c>
      <c r="U9" s="14">
        <f>+U8+arretsLE!$A$2</f>
        <v>0.45034722222222223</v>
      </c>
      <c r="V9" s="14">
        <f>+V8+arretsLE!$A$2</f>
        <v>0.45729166666666665</v>
      </c>
      <c r="W9" s="14">
        <f>+W8+arretsLE!$A$2</f>
        <v>0.46423611111111107</v>
      </c>
      <c r="X9" s="14">
        <f>+X8+arretsLE!$A$2</f>
        <v>0.47812499999999997</v>
      </c>
      <c r="Y9" s="14">
        <f>+Y8+arretsLE!$A$2</f>
        <v>0.49201388888888886</v>
      </c>
      <c r="Z9" s="14">
        <f>+Z8+arretsLE!$A$2</f>
        <v>0.50590277777777792</v>
      </c>
      <c r="AA9" s="14">
        <f>+AA8+arretsLE!$A$2</f>
        <v>0.51979166666666676</v>
      </c>
      <c r="AB9" s="14">
        <f>+AB8+arretsLE!$A$2</f>
        <v>0.5336805555555556</v>
      </c>
      <c r="AC9" s="14">
        <f>+AC8+arretsLE!$A$2</f>
        <v>0.54062500000000002</v>
      </c>
      <c r="AD9" s="14">
        <f>+AD8+arretsLE!$A$2</f>
        <v>0.54756944444444444</v>
      </c>
      <c r="AE9" s="14">
        <f>+AE8+arretsLE!$A$2</f>
        <v>0.56145833333333328</v>
      </c>
      <c r="AF9" s="14">
        <f>+AF8+arretsLE!$A$2</f>
        <v>0.57534722222222212</v>
      </c>
      <c r="AG9" s="14">
        <f>+AG8+arretsLE!$A$2</f>
        <v>0.58923611111111129</v>
      </c>
      <c r="AH9" s="14">
        <f>+AH8+arretsLE!$A$2</f>
        <v>0.60312500000000013</v>
      </c>
      <c r="AI9" s="14">
        <f>+AI8+arretsLE!$A$2</f>
        <v>0.61701388888888897</v>
      </c>
      <c r="AJ9" s="14">
        <f>+AJ8+arretsLE!$A$2</f>
        <v>0.62395833333333339</v>
      </c>
      <c r="AK9" s="14">
        <f>+AK8+arretsLE!$A$2</f>
        <v>0.63090277777777781</v>
      </c>
      <c r="AL9" s="14">
        <f>+AL8+arretsLE!$A$2</f>
        <v>0.64479166666666665</v>
      </c>
      <c r="AM9" s="14">
        <f>+AM8+arretsLE!$A$2</f>
        <v>0.65868055555555549</v>
      </c>
      <c r="AN9" s="14">
        <f>+AN8+arretsLE!$A$2</f>
        <v>0.67256944444444433</v>
      </c>
      <c r="AO9" s="14">
        <f>+AO8+arretsLE!$A$2</f>
        <v>0.68645833333333317</v>
      </c>
      <c r="AP9" s="14">
        <f>+AP8+arretsLE!$A$2</f>
        <v>0.70034722222222201</v>
      </c>
      <c r="AQ9" s="14">
        <f>+AQ8+arretsLE!$A$2</f>
        <v>0.70729166666666643</v>
      </c>
      <c r="AR9" s="14">
        <f>+AR8+arretsLE!$A$2</f>
        <v>0.71423611111111085</v>
      </c>
      <c r="AS9" s="14">
        <f>+AS8+arretsLE!$A$2</f>
        <v>0.72812499999999969</v>
      </c>
      <c r="AT9" s="14">
        <f>+AT8+arretsLE!$A$2</f>
        <v>0.74201388888888853</v>
      </c>
      <c r="AU9" s="14">
        <f>+AU8+arretsLE!$A$2</f>
        <v>0.75590277777777792</v>
      </c>
      <c r="AV9" s="14">
        <f>+AV8+arretsLE!$A$2</f>
        <v>0.76979166666666676</v>
      </c>
      <c r="AW9" s="14">
        <f>+AW8+arretsLE!$A$2</f>
        <v>0.7836805555555556</v>
      </c>
      <c r="AX9" s="14">
        <f>+AX8+arretsLE!$A$2</f>
        <v>0.79062500000000002</v>
      </c>
      <c r="AY9" s="14">
        <f>+AY8+arretsLE!$A$2</f>
        <v>0.79756944444444444</v>
      </c>
      <c r="AZ9" s="14">
        <f>+AZ8+arretsLE!$A$2</f>
        <v>0.81145833333333328</v>
      </c>
      <c r="BA9" s="14">
        <f>+BA8+arretsLE!$A$2</f>
        <v>0.83229166666666665</v>
      </c>
      <c r="BB9" s="14">
        <f>+BB8+arretsLE!$A$2</f>
        <v>0.85312500000000002</v>
      </c>
      <c r="BC9" s="14">
        <f>+BC8+arretsLE!$A$2</f>
        <v>0.87395833333333339</v>
      </c>
    </row>
    <row r="10" spans="1:55" ht="15.75" customHeight="1" x14ac:dyDescent="0.25">
      <c r="A10" s="16" t="s">
        <v>50</v>
      </c>
      <c r="B10" s="14">
        <f>+B9+'TTP PairLE'!$B$5</f>
        <v>0.21562499999999998</v>
      </c>
      <c r="C10" s="14">
        <f>+C9+'TTP PairLE'!$B$5</f>
        <v>0.22951388888888885</v>
      </c>
      <c r="D10" s="14">
        <f>+D9+'TTP PairLE'!$B$5</f>
        <v>0.24340277777777775</v>
      </c>
      <c r="E10" s="14">
        <f>+E9+'TTP PairLE'!$B$5</f>
        <v>0.25729166666666664</v>
      </c>
      <c r="F10" s="14">
        <f>+F9+'TTP PairLE'!$B$5</f>
        <v>0.27118055555555554</v>
      </c>
      <c r="G10" s="14">
        <f>+G9+'TTP PairLE'!$B$5</f>
        <v>0.28506944444444443</v>
      </c>
      <c r="H10" s="14">
        <f>+H9+'TTP PairLE'!$B$5</f>
        <v>0.29201388888888885</v>
      </c>
      <c r="I10" s="14">
        <f>+I9+'TTP PairLE'!$B$5</f>
        <v>0.29895833333333333</v>
      </c>
      <c r="J10" s="14">
        <f>+J9+'TTP PairLE'!$B$5</f>
        <v>0.31284722222222222</v>
      </c>
      <c r="K10" s="14">
        <f>+K9+'TTP PairLE'!$B$5</f>
        <v>0.32673611111111112</v>
      </c>
      <c r="L10" s="14">
        <f>+L9+'TTP PairLE'!$B$5</f>
        <v>0.34062499999999996</v>
      </c>
      <c r="M10" s="14">
        <f>+M9+'TTP PairLE'!$B$5</f>
        <v>0.35451388888888885</v>
      </c>
      <c r="N10" s="14">
        <f>+N9+'TTP PairLE'!$B$5</f>
        <v>0.36840277777777775</v>
      </c>
      <c r="O10" s="14">
        <f>+O9+'TTP PairLE'!$B$5</f>
        <v>0.37534722222222217</v>
      </c>
      <c r="P10" s="14">
        <f>+P9+'TTP PairLE'!$B$5</f>
        <v>0.38229166666666659</v>
      </c>
      <c r="Q10" s="14">
        <f>+Q9+'TTP PairLE'!$B$5</f>
        <v>0.39618055555555548</v>
      </c>
      <c r="R10" s="14">
        <f>+R9+'TTP PairLE'!$B$5</f>
        <v>0.41006944444444438</v>
      </c>
      <c r="S10" s="14">
        <f>+S9+'TTP PairLE'!$B$5</f>
        <v>0.42395833333333333</v>
      </c>
      <c r="T10" s="14">
        <f>+T9+'TTP PairLE'!$B$5</f>
        <v>0.43784722222222222</v>
      </c>
      <c r="U10" s="14">
        <f>+U9+'TTP PairLE'!$B$5</f>
        <v>0.45173611111111112</v>
      </c>
      <c r="V10" s="14">
        <f>+V9+'TTP PairLE'!$B$5</f>
        <v>0.45868055555555554</v>
      </c>
      <c r="W10" s="14">
        <f>+W9+'TTP PairLE'!$B$5</f>
        <v>0.46562499999999996</v>
      </c>
      <c r="X10" s="14">
        <f>+X9+'TTP PairLE'!$B$5</f>
        <v>0.47951388888888885</v>
      </c>
      <c r="Y10" s="14">
        <f>+Y9+'TTP PairLE'!$B$5</f>
        <v>0.49340277777777775</v>
      </c>
      <c r="Z10" s="14">
        <f>+Z9+'TTP PairLE'!$B$5</f>
        <v>0.50729166666666681</v>
      </c>
      <c r="AA10" s="14">
        <f>+AA9+'TTP PairLE'!$B$5</f>
        <v>0.52118055555555565</v>
      </c>
      <c r="AB10" s="14">
        <f>+AB9+'TTP PairLE'!$B$5</f>
        <v>0.53506944444444449</v>
      </c>
      <c r="AC10" s="14">
        <f>+AC9+'TTP PairLE'!$B$5</f>
        <v>0.54201388888888891</v>
      </c>
      <c r="AD10" s="14">
        <f>+AD9+'TTP PairLE'!$B$5</f>
        <v>0.54895833333333333</v>
      </c>
      <c r="AE10" s="14">
        <f>+AE9+'TTP PairLE'!$B$5</f>
        <v>0.56284722222222217</v>
      </c>
      <c r="AF10" s="14">
        <f>+AF9+'TTP PairLE'!$B$5</f>
        <v>0.57673611111111101</v>
      </c>
      <c r="AG10" s="14">
        <f>+AG9+'TTP PairLE'!$B$5</f>
        <v>0.59062500000000018</v>
      </c>
      <c r="AH10" s="14">
        <f>+AH9+'TTP PairLE'!$B$5</f>
        <v>0.60451388888888902</v>
      </c>
      <c r="AI10" s="14">
        <f>+AI9+'TTP PairLE'!$B$5</f>
        <v>0.61840277777777786</v>
      </c>
      <c r="AJ10" s="14">
        <f>+AJ9+'TTP PairLE'!$B$5</f>
        <v>0.62534722222222228</v>
      </c>
      <c r="AK10" s="14">
        <f>+AK9+'TTP PairLE'!$B$5</f>
        <v>0.6322916666666667</v>
      </c>
      <c r="AL10" s="14">
        <f>+AL9+'TTP PairLE'!$B$5</f>
        <v>0.64618055555555554</v>
      </c>
      <c r="AM10" s="14">
        <f>+AM9+'TTP PairLE'!$B$5</f>
        <v>0.66006944444444438</v>
      </c>
      <c r="AN10" s="14">
        <f>+AN9+'TTP PairLE'!$B$5</f>
        <v>0.67395833333333321</v>
      </c>
      <c r="AO10" s="14">
        <f>+AO9+'TTP PairLE'!$B$5</f>
        <v>0.68784722222222205</v>
      </c>
      <c r="AP10" s="14">
        <f>+AP9+'TTP PairLE'!$B$5</f>
        <v>0.70173611111111089</v>
      </c>
      <c r="AQ10" s="14">
        <f>+AQ9+'TTP PairLE'!$B$5</f>
        <v>0.70868055555555531</v>
      </c>
      <c r="AR10" s="14">
        <f>+AR9+'TTP PairLE'!$B$5</f>
        <v>0.71562499999999973</v>
      </c>
      <c r="AS10" s="14">
        <f>+AS9+'TTP PairLE'!$B$5</f>
        <v>0.72951388888888857</v>
      </c>
      <c r="AT10" s="14">
        <f>+AT9+'TTP PairLE'!$B$5</f>
        <v>0.74340277777777741</v>
      </c>
      <c r="AU10" s="14">
        <f>+AU9+'TTP PairLE'!$B$5</f>
        <v>0.75729166666666681</v>
      </c>
      <c r="AV10" s="14">
        <f>+AV9+'TTP PairLE'!$B$5</f>
        <v>0.77118055555555565</v>
      </c>
      <c r="AW10" s="14">
        <f>+AW9+'TTP PairLE'!$B$5</f>
        <v>0.78506944444444449</v>
      </c>
      <c r="AX10" s="14">
        <f>+AX9+'TTP PairLE'!$B$5</f>
        <v>0.79201388888888891</v>
      </c>
      <c r="AY10" s="14">
        <f>+AY9+'TTP PairLE'!$B$5</f>
        <v>0.79895833333333333</v>
      </c>
      <c r="AZ10" s="14">
        <f>+AZ9+'TTP PairLE'!$B$5</f>
        <v>0.81284722222222217</v>
      </c>
      <c r="BA10" s="14">
        <f>+BA9+'TTP PairLE'!$B$5</f>
        <v>0.83368055555555554</v>
      </c>
      <c r="BB10" s="14">
        <f>+BB9+'TTP PairLE'!$B$5</f>
        <v>0.85451388888888891</v>
      </c>
      <c r="BC10" s="14">
        <f>+BC9+'TTP PairLE'!$B$5</f>
        <v>0.87534722222222228</v>
      </c>
    </row>
    <row r="11" spans="1:55" ht="15.75" customHeight="1" x14ac:dyDescent="0.25">
      <c r="A11" s="16" t="s">
        <v>50</v>
      </c>
      <c r="B11" s="14">
        <f>+B10+arretsLE!$A$2</f>
        <v>0.2159722222222222</v>
      </c>
      <c r="C11" s="14">
        <f>+C10+arretsLE!$A$2</f>
        <v>0.22986111111111107</v>
      </c>
      <c r="D11" s="14">
        <f>+D10+arretsLE!$A$2</f>
        <v>0.24374999999999997</v>
      </c>
      <c r="E11" s="14">
        <f>+E10+arretsLE!$A$2</f>
        <v>0.25763888888888886</v>
      </c>
      <c r="F11" s="14">
        <f>+F10+arretsLE!$A$2</f>
        <v>0.27152777777777776</v>
      </c>
      <c r="G11" s="14">
        <f>+G10+arretsLE!$A$2</f>
        <v>0.28541666666666665</v>
      </c>
      <c r="H11" s="14">
        <f>+H10+arretsLE!$A$2</f>
        <v>0.29236111111111107</v>
      </c>
      <c r="I11" s="14">
        <f>+I10+arretsLE!$A$2</f>
        <v>0.29930555555555555</v>
      </c>
      <c r="J11" s="14">
        <f>+J10+arretsLE!$A$2</f>
        <v>0.31319444444444444</v>
      </c>
      <c r="K11" s="14">
        <f>+K10+arretsLE!$A$2</f>
        <v>0.32708333333333334</v>
      </c>
      <c r="L11" s="14">
        <f>+L10+arretsLE!$A$2</f>
        <v>0.34097222222222218</v>
      </c>
      <c r="M11" s="14">
        <f>+M10+arretsLE!$A$2</f>
        <v>0.35486111111111107</v>
      </c>
      <c r="N11" s="14">
        <f>+N10+arretsLE!$A$2</f>
        <v>0.36874999999999997</v>
      </c>
      <c r="O11" s="14">
        <f>+O10+arretsLE!$A$2</f>
        <v>0.37569444444444439</v>
      </c>
      <c r="P11" s="14">
        <f>+P10+arretsLE!$A$2</f>
        <v>0.38263888888888881</v>
      </c>
      <c r="Q11" s="14">
        <f>+Q10+arretsLE!$A$2</f>
        <v>0.3965277777777777</v>
      </c>
      <c r="R11" s="14">
        <f>+R10+arretsLE!$A$2</f>
        <v>0.4104166666666666</v>
      </c>
      <c r="S11" s="14">
        <f>+S10+arretsLE!$A$2</f>
        <v>0.42430555555555555</v>
      </c>
      <c r="T11" s="14">
        <f>+T10+arretsLE!$A$2</f>
        <v>0.43819444444444444</v>
      </c>
      <c r="U11" s="14">
        <f>+U10+arretsLE!$A$2</f>
        <v>0.45208333333333334</v>
      </c>
      <c r="V11" s="14">
        <f>+V10+arretsLE!$A$2</f>
        <v>0.45902777777777776</v>
      </c>
      <c r="W11" s="14">
        <f>+W10+arretsLE!$A$2</f>
        <v>0.46597222222222218</v>
      </c>
      <c r="X11" s="14">
        <f>+X10+arretsLE!$A$2</f>
        <v>0.47986111111111107</v>
      </c>
      <c r="Y11" s="14">
        <f>+Y10+arretsLE!$A$2</f>
        <v>0.49374999999999997</v>
      </c>
      <c r="Z11" s="14">
        <f>+Z10+arretsLE!$A$2</f>
        <v>0.50763888888888908</v>
      </c>
      <c r="AA11" s="14">
        <f>+AA10+arretsLE!$A$2</f>
        <v>0.52152777777777792</v>
      </c>
      <c r="AB11" s="14">
        <f>+AB10+arretsLE!$A$2</f>
        <v>0.53541666666666676</v>
      </c>
      <c r="AC11" s="14">
        <f>+AC10+arretsLE!$A$2</f>
        <v>0.54236111111111118</v>
      </c>
      <c r="AD11" s="14">
        <f>+AD10+arretsLE!$A$2</f>
        <v>0.5493055555555556</v>
      </c>
      <c r="AE11" s="14">
        <f>+AE10+arretsLE!$A$2</f>
        <v>0.56319444444444444</v>
      </c>
      <c r="AF11" s="14">
        <f>+AF10+arretsLE!$A$2</f>
        <v>0.57708333333333328</v>
      </c>
      <c r="AG11" s="14">
        <f>+AG10+arretsLE!$A$2</f>
        <v>0.59097222222222245</v>
      </c>
      <c r="AH11" s="14">
        <f>+AH10+arretsLE!$A$2</f>
        <v>0.60486111111111129</v>
      </c>
      <c r="AI11" s="14">
        <f>+AI10+arretsLE!$A$2</f>
        <v>0.61875000000000013</v>
      </c>
      <c r="AJ11" s="14">
        <f>+AJ10+arretsLE!$A$2</f>
        <v>0.62569444444444455</v>
      </c>
      <c r="AK11" s="14">
        <f>+AK10+arretsLE!$A$2</f>
        <v>0.63263888888888897</v>
      </c>
      <c r="AL11" s="14">
        <f>+AL10+arretsLE!$A$2</f>
        <v>0.64652777777777781</v>
      </c>
      <c r="AM11" s="14">
        <f>+AM10+arretsLE!$A$2</f>
        <v>0.66041666666666665</v>
      </c>
      <c r="AN11" s="14">
        <f>+AN10+arretsLE!$A$2</f>
        <v>0.67430555555555549</v>
      </c>
      <c r="AO11" s="14">
        <f>+AO10+arretsLE!$A$2</f>
        <v>0.68819444444444433</v>
      </c>
      <c r="AP11" s="14">
        <f>+AP10+arretsLE!$A$2</f>
        <v>0.70208333333333317</v>
      </c>
      <c r="AQ11" s="14">
        <f>+AQ10+arretsLE!$A$2</f>
        <v>0.70902777777777759</v>
      </c>
      <c r="AR11" s="14">
        <f>+AR10+arretsLE!$A$2</f>
        <v>0.71597222222222201</v>
      </c>
      <c r="AS11" s="14">
        <f>+AS10+arretsLE!$A$2</f>
        <v>0.72986111111111085</v>
      </c>
      <c r="AT11" s="14">
        <f>+AT10+arretsLE!$A$2</f>
        <v>0.74374999999999969</v>
      </c>
      <c r="AU11" s="14">
        <f>+AU10+arretsLE!$A$2</f>
        <v>0.75763888888888908</v>
      </c>
      <c r="AV11" s="14">
        <f>+AV10+arretsLE!$A$2</f>
        <v>0.77152777777777792</v>
      </c>
      <c r="AW11" s="14">
        <f>+AW10+arretsLE!$A$2</f>
        <v>0.78541666666666676</v>
      </c>
      <c r="AX11" s="14">
        <f>+AX10+arretsLE!$A$2</f>
        <v>0.79236111111111118</v>
      </c>
      <c r="AY11" s="14">
        <f>+AY10+arretsLE!$A$2</f>
        <v>0.7993055555555556</v>
      </c>
      <c r="AZ11" s="14">
        <f>+AZ10+arretsLE!$A$2</f>
        <v>0.81319444444444444</v>
      </c>
      <c r="BA11" s="14">
        <f>+BA10+arretsLE!$A$2</f>
        <v>0.83402777777777781</v>
      </c>
      <c r="BB11" s="14">
        <f>+BB10+arretsLE!$A$2</f>
        <v>0.85486111111111118</v>
      </c>
      <c r="BC11" s="14">
        <f>+BC10+arretsLE!$A$2</f>
        <v>0.87569444444444455</v>
      </c>
    </row>
    <row r="12" spans="1:55" ht="15.75" customHeight="1" x14ac:dyDescent="0.25">
      <c r="A12" s="16" t="s">
        <v>22</v>
      </c>
      <c r="B12" s="14">
        <f>+B11+'TTP PairLE'!$B$6</f>
        <v>0.21736111111111109</v>
      </c>
      <c r="C12" s="14">
        <f>+C11+'TTP PairLE'!$B$6</f>
        <v>0.23124999999999996</v>
      </c>
      <c r="D12" s="14">
        <f>+D11+'TTP PairLE'!$B$6</f>
        <v>0.24513888888888885</v>
      </c>
      <c r="E12" s="14">
        <f>+E11+'TTP PairLE'!$B$6</f>
        <v>0.25902777777777775</v>
      </c>
      <c r="F12" s="14">
        <f>+F11+'TTP PairLE'!$B$6</f>
        <v>0.27291666666666664</v>
      </c>
      <c r="G12" s="14">
        <f>+G11+'TTP PairLE'!$B$6</f>
        <v>0.28680555555555554</v>
      </c>
      <c r="H12" s="14">
        <f>+H11+'TTP PairLE'!$B$6</f>
        <v>0.29374999999999996</v>
      </c>
      <c r="I12" s="14">
        <f>+I11+'TTP PairLE'!$B$6</f>
        <v>0.30069444444444443</v>
      </c>
      <c r="J12" s="14">
        <f>+J11+'TTP PairLE'!$B$6</f>
        <v>0.31458333333333333</v>
      </c>
      <c r="K12" s="14">
        <f>+K11+'TTP PairLE'!$B$6</f>
        <v>0.32847222222222222</v>
      </c>
      <c r="L12" s="14">
        <f>+L11+'TTP PairLE'!$B$6</f>
        <v>0.34236111111111106</v>
      </c>
      <c r="M12" s="14">
        <f>+M11+'TTP PairLE'!$B$6</f>
        <v>0.35624999999999996</v>
      </c>
      <c r="N12" s="14">
        <f>+N11+'TTP PairLE'!$B$6</f>
        <v>0.37013888888888885</v>
      </c>
      <c r="O12" s="14">
        <f>+O11+'TTP PairLE'!$B$6</f>
        <v>0.37708333333333327</v>
      </c>
      <c r="P12" s="14">
        <f>+P11+'TTP PairLE'!$B$6</f>
        <v>0.38402777777777769</v>
      </c>
      <c r="Q12" s="14">
        <f>+Q11+'TTP PairLE'!$B$6</f>
        <v>0.39791666666666659</v>
      </c>
      <c r="R12" s="14">
        <f>+R11+'TTP PairLE'!$B$6</f>
        <v>0.41180555555555548</v>
      </c>
      <c r="S12" s="14">
        <f>+S11+'TTP PairLE'!$B$6</f>
        <v>0.42569444444444443</v>
      </c>
      <c r="T12" s="14">
        <f>+T11+'TTP PairLE'!$B$6</f>
        <v>0.43958333333333333</v>
      </c>
      <c r="U12" s="14">
        <f>+U11+'TTP PairLE'!$B$6</f>
        <v>0.45347222222222222</v>
      </c>
      <c r="V12" s="14">
        <f>+V11+'TTP PairLE'!$B$6</f>
        <v>0.46041666666666664</v>
      </c>
      <c r="W12" s="14">
        <f>+W11+'TTP PairLE'!$B$6</f>
        <v>0.46736111111111106</v>
      </c>
      <c r="X12" s="14">
        <f>+X11+'TTP PairLE'!$B$6</f>
        <v>0.48124999999999996</v>
      </c>
      <c r="Y12" s="14">
        <f>+Y11+'TTP PairLE'!$B$6</f>
        <v>0.49513888888888885</v>
      </c>
      <c r="Z12" s="14">
        <f>+Z11+'TTP PairLE'!$B$6</f>
        <v>0.50902777777777797</v>
      </c>
      <c r="AA12" s="14">
        <f>+AA11+'TTP PairLE'!$B$6</f>
        <v>0.52291666666666681</v>
      </c>
      <c r="AB12" s="14">
        <f>+AB11+'TTP PairLE'!$B$6</f>
        <v>0.53680555555555565</v>
      </c>
      <c r="AC12" s="14">
        <f>+AC11+'TTP PairLE'!$B$6</f>
        <v>0.54375000000000007</v>
      </c>
      <c r="AD12" s="14">
        <f>+AD11+'TTP PairLE'!$B$6</f>
        <v>0.55069444444444449</v>
      </c>
      <c r="AE12" s="14">
        <f>+AE11+'TTP PairLE'!$B$6</f>
        <v>0.56458333333333333</v>
      </c>
      <c r="AF12" s="14">
        <f>+AF11+'TTP PairLE'!$B$6</f>
        <v>0.57847222222222217</v>
      </c>
      <c r="AG12" s="14">
        <f>+AG11+'TTP PairLE'!$B$6</f>
        <v>0.59236111111111134</v>
      </c>
      <c r="AH12" s="14">
        <f>+AH11+'TTP PairLE'!$B$6</f>
        <v>0.60625000000000018</v>
      </c>
      <c r="AI12" s="14">
        <f>+AI11+'TTP PairLE'!$B$6</f>
        <v>0.62013888888888902</v>
      </c>
      <c r="AJ12" s="14">
        <f>+AJ11+'TTP PairLE'!$B$6</f>
        <v>0.62708333333333344</v>
      </c>
      <c r="AK12" s="14">
        <f>+AK11+'TTP PairLE'!$B$6</f>
        <v>0.63402777777777786</v>
      </c>
      <c r="AL12" s="14">
        <f>+AL11+'TTP PairLE'!$B$6</f>
        <v>0.6479166666666667</v>
      </c>
      <c r="AM12" s="14">
        <f>+AM11+'TTP PairLE'!$B$6</f>
        <v>0.66180555555555554</v>
      </c>
      <c r="AN12" s="14">
        <f>+AN11+'TTP PairLE'!$B$6</f>
        <v>0.67569444444444438</v>
      </c>
      <c r="AO12" s="14">
        <f>+AO11+'TTP PairLE'!$B$6</f>
        <v>0.68958333333333321</v>
      </c>
      <c r="AP12" s="14">
        <f>+AP11+'TTP PairLE'!$B$6</f>
        <v>0.70347222222222205</v>
      </c>
      <c r="AQ12" s="14">
        <f>+AQ11+'TTP PairLE'!$B$6</f>
        <v>0.71041666666666647</v>
      </c>
      <c r="AR12" s="14">
        <f>+AR11+'TTP PairLE'!$B$6</f>
        <v>0.71736111111111089</v>
      </c>
      <c r="AS12" s="14">
        <f>+AS11+'TTP PairLE'!$B$6</f>
        <v>0.73124999999999973</v>
      </c>
      <c r="AT12" s="14">
        <f>+AT11+'TTP PairLE'!$B$6</f>
        <v>0.74513888888888857</v>
      </c>
      <c r="AU12" s="14">
        <f>+AU11+'TTP PairLE'!$B$6</f>
        <v>0.75902777777777797</v>
      </c>
      <c r="AV12" s="14">
        <f>+AV11+'TTP PairLE'!$B$6</f>
        <v>0.77291666666666681</v>
      </c>
      <c r="AW12" s="14">
        <f>+AW11+'TTP PairLE'!$B$6</f>
        <v>0.78680555555555565</v>
      </c>
      <c r="AX12" s="14">
        <f>+AX11+'TTP PairLE'!$B$6</f>
        <v>0.79375000000000007</v>
      </c>
      <c r="AY12" s="14">
        <f>+AY11+'TTP PairLE'!$B$6</f>
        <v>0.80069444444444449</v>
      </c>
      <c r="AZ12" s="14">
        <f>+AZ11+'TTP PairLE'!$B$6</f>
        <v>0.81458333333333333</v>
      </c>
      <c r="BA12" s="14">
        <f>+BA11+'TTP PairLE'!$B$6</f>
        <v>0.8354166666666667</v>
      </c>
      <c r="BB12" s="14">
        <f>+BB11+'TTP PairLE'!$B$6</f>
        <v>0.85625000000000007</v>
      </c>
      <c r="BC12" s="14">
        <f>+BC11+'TTP PairLE'!$B$6</f>
        <v>0.87708333333333344</v>
      </c>
    </row>
    <row r="13" spans="1:55" ht="15.75" customHeight="1" x14ac:dyDescent="0.25">
      <c r="A13" s="16" t="s">
        <v>22</v>
      </c>
      <c r="B13" s="14">
        <f>+B12+arretsLE!$A$2</f>
        <v>0.21770833333333331</v>
      </c>
      <c r="C13" s="14">
        <f>+C12+arretsLE!$A$2</f>
        <v>0.23159722222222218</v>
      </c>
      <c r="D13" s="14">
        <f>+D12+arretsLE!$A$2</f>
        <v>0.24548611111111107</v>
      </c>
      <c r="E13" s="14">
        <f>+E12+arretsLE!$A$2</f>
        <v>0.25937499999999997</v>
      </c>
      <c r="F13" s="14">
        <f>+F12+arretsLE!$A$2</f>
        <v>0.27326388888888886</v>
      </c>
      <c r="G13" s="14">
        <f>+G12+arretsLE!$A$2</f>
        <v>0.28715277777777776</v>
      </c>
      <c r="H13" s="14">
        <f>+H12+arretsLE!$A$2</f>
        <v>0.29409722222222218</v>
      </c>
      <c r="I13" s="14">
        <f>+I12+arretsLE!$A$2</f>
        <v>0.30104166666666665</v>
      </c>
      <c r="J13" s="14">
        <f>+J12+arretsLE!$A$2</f>
        <v>0.31493055555555555</v>
      </c>
      <c r="K13" s="14">
        <f>+K12+arretsLE!$A$2</f>
        <v>0.32881944444444444</v>
      </c>
      <c r="L13" s="14">
        <f>+L12+arretsLE!$A$2</f>
        <v>0.34270833333333328</v>
      </c>
      <c r="M13" s="14">
        <f>+M12+arretsLE!$A$2</f>
        <v>0.35659722222222218</v>
      </c>
      <c r="N13" s="14">
        <f>+N12+arretsLE!$A$2</f>
        <v>0.37048611111111107</v>
      </c>
      <c r="O13" s="14">
        <f>+O12+arretsLE!$A$2</f>
        <v>0.37743055555555549</v>
      </c>
      <c r="P13" s="14">
        <f>+P12+arretsLE!$A$2</f>
        <v>0.38437499999999991</v>
      </c>
      <c r="Q13" s="14">
        <f>+Q12+arretsLE!$A$2</f>
        <v>0.39826388888888881</v>
      </c>
      <c r="R13" s="14">
        <f>+R12+arretsLE!$A$2</f>
        <v>0.4121527777777777</v>
      </c>
      <c r="S13" s="14">
        <f>+S12+arretsLE!$A$2</f>
        <v>0.42604166666666665</v>
      </c>
      <c r="T13" s="14">
        <f>+T12+arretsLE!$A$2</f>
        <v>0.43993055555555555</v>
      </c>
      <c r="U13" s="14">
        <f>+U12+arretsLE!$A$2</f>
        <v>0.45381944444444444</v>
      </c>
      <c r="V13" s="14">
        <f>+V12+arretsLE!$A$2</f>
        <v>0.46076388888888886</v>
      </c>
      <c r="W13" s="14">
        <f>+W12+arretsLE!$A$2</f>
        <v>0.46770833333333328</v>
      </c>
      <c r="X13" s="14">
        <f>+X12+arretsLE!$A$2</f>
        <v>0.48159722222222218</v>
      </c>
      <c r="Y13" s="14">
        <f>+Y12+arretsLE!$A$2</f>
        <v>0.49548611111111107</v>
      </c>
      <c r="Z13" s="14">
        <f>+Z12+arretsLE!$A$2</f>
        <v>0.50937500000000024</v>
      </c>
      <c r="AA13" s="14">
        <f>+AA12+arretsLE!$A$2</f>
        <v>0.52326388888888908</v>
      </c>
      <c r="AB13" s="14">
        <f>+AB12+arretsLE!$A$2</f>
        <v>0.53715277777777792</v>
      </c>
      <c r="AC13" s="14">
        <f>+AC12+arretsLE!$A$2</f>
        <v>0.54409722222222234</v>
      </c>
      <c r="AD13" s="14">
        <f>+AD12+arretsLE!$A$2</f>
        <v>0.55104166666666676</v>
      </c>
      <c r="AE13" s="14">
        <f>+AE12+arretsLE!$A$2</f>
        <v>0.5649305555555556</v>
      </c>
      <c r="AF13" s="14">
        <f>+AF12+arretsLE!$A$2</f>
        <v>0.57881944444444444</v>
      </c>
      <c r="AG13" s="14">
        <f>+AG12+arretsLE!$A$2</f>
        <v>0.59270833333333361</v>
      </c>
      <c r="AH13" s="14">
        <f>+AH12+arretsLE!$A$2</f>
        <v>0.60659722222222245</v>
      </c>
      <c r="AI13" s="14">
        <f>+AI12+arretsLE!$A$2</f>
        <v>0.62048611111111129</v>
      </c>
      <c r="AJ13" s="14">
        <f>+AJ12+arretsLE!$A$2</f>
        <v>0.62743055555555571</v>
      </c>
      <c r="AK13" s="14">
        <f>+AK12+arretsLE!$A$2</f>
        <v>0.63437500000000013</v>
      </c>
      <c r="AL13" s="14">
        <f>+AL12+arretsLE!$A$2</f>
        <v>0.64826388888888897</v>
      </c>
      <c r="AM13" s="14">
        <f>+AM12+arretsLE!$A$2</f>
        <v>0.66215277777777781</v>
      </c>
      <c r="AN13" s="14">
        <f>+AN12+arretsLE!$A$2</f>
        <v>0.67604166666666665</v>
      </c>
      <c r="AO13" s="14">
        <f>+AO12+arretsLE!$A$2</f>
        <v>0.68993055555555549</v>
      </c>
      <c r="AP13" s="14">
        <f>+AP12+arretsLE!$A$2</f>
        <v>0.70381944444444433</v>
      </c>
      <c r="AQ13" s="14">
        <f>+AQ12+arretsLE!$A$2</f>
        <v>0.71076388888888875</v>
      </c>
      <c r="AR13" s="14">
        <f>+AR12+arretsLE!$A$2</f>
        <v>0.71770833333333317</v>
      </c>
      <c r="AS13" s="14">
        <f>+AS12+arretsLE!$A$2</f>
        <v>0.73159722222222201</v>
      </c>
      <c r="AT13" s="14">
        <f>+AT12+arretsLE!$A$2</f>
        <v>0.74548611111111085</v>
      </c>
      <c r="AU13" s="14">
        <f>+AU12+arretsLE!$A$2</f>
        <v>0.75937500000000024</v>
      </c>
      <c r="AV13" s="14">
        <f>+AV12+arretsLE!$A$2</f>
        <v>0.77326388888888908</v>
      </c>
      <c r="AW13" s="14">
        <f>+AW12+arretsLE!$A$2</f>
        <v>0.78715277777777792</v>
      </c>
      <c r="AX13" s="14">
        <f>+AX12+arretsLE!$A$2</f>
        <v>0.79409722222222234</v>
      </c>
      <c r="AY13" s="14">
        <f>+AY12+arretsLE!$A$2</f>
        <v>0.80104166666666676</v>
      </c>
      <c r="AZ13" s="14">
        <f>+AZ12+arretsLE!$A$2</f>
        <v>0.8149305555555556</v>
      </c>
      <c r="BA13" s="14">
        <f>+BA12+arretsLE!$A$2</f>
        <v>0.83576388888888897</v>
      </c>
      <c r="BB13" s="14">
        <f>+BB12+arretsLE!$A$2</f>
        <v>0.85659722222222234</v>
      </c>
      <c r="BC13" s="14">
        <f>+BC12+arretsLE!$A$2</f>
        <v>0.87743055555555571</v>
      </c>
    </row>
    <row r="14" spans="1:55" ht="16.5" customHeight="1" thickBot="1" x14ac:dyDescent="0.3">
      <c r="A14" s="22" t="s">
        <v>21</v>
      </c>
      <c r="B14" s="18">
        <f>+B13+'TTP PairLE'!$B$7</f>
        <v>0.22048611111111108</v>
      </c>
      <c r="C14" s="18">
        <f>+C13+'TTP PairLE'!$B$7</f>
        <v>0.23437499999999994</v>
      </c>
      <c r="D14" s="18">
        <f>+D13+'TTP PairLE'!$B$7</f>
        <v>0.24826388888888884</v>
      </c>
      <c r="E14" s="18">
        <f>+E13+'TTP PairLE'!$B$7</f>
        <v>0.26215277777777773</v>
      </c>
      <c r="F14" s="18">
        <f>+F13+'TTP PairLE'!$B$7</f>
        <v>0.27604166666666663</v>
      </c>
      <c r="G14" s="18">
        <f>+G13+'TTP PairLE'!$B$7</f>
        <v>0.28993055555555552</v>
      </c>
      <c r="H14" s="18">
        <f>+H13+'TTP PairLE'!$B$7</f>
        <v>0.29687499999999994</v>
      </c>
      <c r="I14" s="18">
        <f>+I13+'TTP PairLE'!$B$7</f>
        <v>0.30381944444444442</v>
      </c>
      <c r="J14" s="18">
        <f>+J13+'TTP PairLE'!$B$7</f>
        <v>0.31770833333333331</v>
      </c>
      <c r="K14" s="18">
        <f>+K13+'TTP PairLE'!$B$7</f>
        <v>0.33159722222222221</v>
      </c>
      <c r="L14" s="18">
        <f>+L13+'TTP PairLE'!$B$7</f>
        <v>0.34548611111111105</v>
      </c>
      <c r="M14" s="18">
        <f>+M13+'TTP PairLE'!$B$7</f>
        <v>0.35937499999999994</v>
      </c>
      <c r="N14" s="18">
        <f>+N13+'TTP PairLE'!$B$7</f>
        <v>0.37326388888888884</v>
      </c>
      <c r="O14" s="18">
        <f>+O13+'TTP PairLE'!$B$7</f>
        <v>0.38020833333333326</v>
      </c>
      <c r="P14" s="18">
        <f>+P13+'TTP PairLE'!$B$7</f>
        <v>0.38715277777777768</v>
      </c>
      <c r="Q14" s="18">
        <f>+Q13+'TTP PairLE'!$B$7</f>
        <v>0.40104166666666657</v>
      </c>
      <c r="R14" s="18">
        <f>+R13+'TTP PairLE'!$B$7</f>
        <v>0.41493055555555547</v>
      </c>
      <c r="S14" s="18">
        <f>+S13+'TTP PairLE'!$B$7</f>
        <v>0.42881944444444442</v>
      </c>
      <c r="T14" s="18">
        <f>+T13+'TTP PairLE'!$B$7</f>
        <v>0.44270833333333331</v>
      </c>
      <c r="U14" s="18">
        <f>+U13+'TTP PairLE'!$B$7</f>
        <v>0.45659722222222221</v>
      </c>
      <c r="V14" s="18">
        <f>+V13+'TTP PairLE'!$B$7</f>
        <v>0.46354166666666663</v>
      </c>
      <c r="W14" s="18">
        <f>+W13+'TTP PairLE'!$B$7</f>
        <v>0.47048611111111105</v>
      </c>
      <c r="X14" s="18">
        <f>+X13+'TTP PairLE'!$B$7</f>
        <v>0.48437499999999994</v>
      </c>
      <c r="Y14" s="18">
        <f>+Y13+'TTP PairLE'!$B$7</f>
        <v>0.49826388888888884</v>
      </c>
      <c r="Z14" s="18">
        <f>+Z13+'TTP PairLE'!$B$7</f>
        <v>0.51215277777777801</v>
      </c>
      <c r="AA14" s="18">
        <f>+AA13+'TTP PairLE'!$B$7</f>
        <v>0.52604166666666685</v>
      </c>
      <c r="AB14" s="18">
        <f>+AB13+'TTP PairLE'!$B$7</f>
        <v>0.53993055555555569</v>
      </c>
      <c r="AC14" s="18">
        <f>+AC13+'TTP PairLE'!$B$7</f>
        <v>0.54687500000000011</v>
      </c>
      <c r="AD14" s="18">
        <f>+AD13+'TTP PairLE'!$B$7</f>
        <v>0.55381944444444453</v>
      </c>
      <c r="AE14" s="18">
        <f>+AE13+'TTP PairLE'!$B$7</f>
        <v>0.56770833333333337</v>
      </c>
      <c r="AF14" s="18">
        <f>+AF13+'TTP PairLE'!$B$7</f>
        <v>0.58159722222222221</v>
      </c>
      <c r="AG14" s="18">
        <f>+AG13+'TTP PairLE'!$B$7</f>
        <v>0.59548611111111138</v>
      </c>
      <c r="AH14" s="18">
        <f>+AH13+'TTP PairLE'!$B$7</f>
        <v>0.60937500000000022</v>
      </c>
      <c r="AI14" s="18">
        <f>+AI13+'TTP PairLE'!$B$7</f>
        <v>0.62326388888888906</v>
      </c>
      <c r="AJ14" s="18">
        <f>+AJ13+'TTP PairLE'!$B$7</f>
        <v>0.63020833333333348</v>
      </c>
      <c r="AK14" s="18">
        <f>+AK13+'TTP PairLE'!$B$7</f>
        <v>0.6371527777777779</v>
      </c>
      <c r="AL14" s="18">
        <f>+AL13+'TTP PairLE'!$B$7</f>
        <v>0.65104166666666674</v>
      </c>
      <c r="AM14" s="18">
        <f>+AM13+'TTP PairLE'!$B$7</f>
        <v>0.66493055555555558</v>
      </c>
      <c r="AN14" s="18">
        <f>+AN13+'TTP PairLE'!$B$7</f>
        <v>0.67881944444444442</v>
      </c>
      <c r="AO14" s="18">
        <f>+AO13+'TTP PairLE'!$B$7</f>
        <v>0.69270833333333326</v>
      </c>
      <c r="AP14" s="18">
        <f>+AP13+'TTP PairLE'!$B$7</f>
        <v>0.7065972222222221</v>
      </c>
      <c r="AQ14" s="18">
        <f>+AQ13+'TTP PairLE'!$B$7</f>
        <v>0.71354166666666652</v>
      </c>
      <c r="AR14" s="18">
        <f>+AR13+'TTP PairLE'!$B$7</f>
        <v>0.72048611111111094</v>
      </c>
      <c r="AS14" s="18">
        <f>+AS13+'TTP PairLE'!$B$7</f>
        <v>0.73437499999999978</v>
      </c>
      <c r="AT14" s="18">
        <f>+AT13+'TTP PairLE'!$B$7</f>
        <v>0.74826388888888862</v>
      </c>
      <c r="AU14" s="18">
        <f>+AU13+'TTP PairLE'!$B$7</f>
        <v>0.76215277777777801</v>
      </c>
      <c r="AV14" s="18">
        <f>+AV13+'TTP PairLE'!$B$7</f>
        <v>0.77604166666666685</v>
      </c>
      <c r="AW14" s="18">
        <f>+AW13+'TTP PairLE'!$B$7</f>
        <v>0.78993055555555569</v>
      </c>
      <c r="AX14" s="18">
        <f>+AX13+'TTP PairLE'!$B$7</f>
        <v>0.79687500000000011</v>
      </c>
      <c r="AY14" s="18">
        <f>+AY13+'TTP PairLE'!$B$7</f>
        <v>0.80381944444444453</v>
      </c>
      <c r="AZ14" s="18">
        <f>+AZ13+'TTP PairLE'!$B$7</f>
        <v>0.81770833333333337</v>
      </c>
      <c r="BA14" s="18">
        <f>+BA13+'TTP PairLE'!$B$7</f>
        <v>0.83854166666666674</v>
      </c>
      <c r="BB14" s="18">
        <f>+BB13+'TTP PairLE'!$B$7</f>
        <v>0.85937500000000011</v>
      </c>
      <c r="BC14" s="18">
        <f>+BC13+'TTP PairLE'!$B$7</f>
        <v>0.88020833333333348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BC14"/>
  <sheetViews>
    <sheetView zoomScale="85" zoomScaleNormal="85" workbookViewId="0">
      <selection sqref="A1:H14"/>
    </sheetView>
  </sheetViews>
  <sheetFormatPr baseColWidth="10" defaultRowHeight="15" x14ac:dyDescent="0.25"/>
  <cols>
    <col min="1" max="1" width="17.140625" bestFit="1" customWidth="1"/>
    <col min="2" max="2" width="9.5703125" bestFit="1" customWidth="1"/>
    <col min="3" max="7" width="13.5703125" bestFit="1" customWidth="1"/>
    <col min="8" max="8" width="7.5703125" customWidth="1"/>
    <col min="9" max="55" width="13.5703125" bestFit="1" customWidth="1"/>
    <col min="232" max="232" width="17.140625" bestFit="1" customWidth="1"/>
    <col min="233" max="233" width="7.42578125" bestFit="1" customWidth="1"/>
    <col min="234" max="243" width="7.5703125" bestFit="1" customWidth="1"/>
    <col min="244" max="251" width="9.140625" bestFit="1" customWidth="1"/>
    <col min="252" max="253" width="9.28515625" bestFit="1" customWidth="1"/>
    <col min="254" max="254" width="9.140625" bestFit="1" customWidth="1"/>
    <col min="255" max="259" width="10.140625" bestFit="1" customWidth="1"/>
    <col min="488" max="488" width="17.140625" bestFit="1" customWidth="1"/>
    <col min="489" max="489" width="7.42578125" bestFit="1" customWidth="1"/>
    <col min="490" max="499" width="7.5703125" bestFit="1" customWidth="1"/>
    <col min="500" max="507" width="9.140625" bestFit="1" customWidth="1"/>
    <col min="508" max="509" width="9.28515625" bestFit="1" customWidth="1"/>
    <col min="510" max="510" width="9.140625" bestFit="1" customWidth="1"/>
    <col min="511" max="515" width="10.140625" bestFit="1" customWidth="1"/>
    <col min="744" max="744" width="17.140625" bestFit="1" customWidth="1"/>
    <col min="745" max="745" width="7.42578125" bestFit="1" customWidth="1"/>
    <col min="746" max="755" width="7.5703125" bestFit="1" customWidth="1"/>
    <col min="756" max="763" width="9.140625" bestFit="1" customWidth="1"/>
    <col min="764" max="765" width="9.28515625" bestFit="1" customWidth="1"/>
    <col min="766" max="766" width="9.140625" bestFit="1" customWidth="1"/>
    <col min="767" max="771" width="10.140625" bestFit="1" customWidth="1"/>
    <col min="1000" max="1000" width="17.140625" bestFit="1" customWidth="1"/>
    <col min="1001" max="1001" width="7.42578125" bestFit="1" customWidth="1"/>
    <col min="1002" max="1011" width="7.5703125" bestFit="1" customWidth="1"/>
    <col min="1012" max="1019" width="9.140625" bestFit="1" customWidth="1"/>
    <col min="1020" max="1021" width="9.28515625" bestFit="1" customWidth="1"/>
    <col min="1022" max="1022" width="9.140625" bestFit="1" customWidth="1"/>
    <col min="1023" max="1027" width="10.140625" bestFit="1" customWidth="1"/>
    <col min="1256" max="1256" width="17.140625" bestFit="1" customWidth="1"/>
    <col min="1257" max="1257" width="7.42578125" bestFit="1" customWidth="1"/>
    <col min="1258" max="1267" width="7.5703125" bestFit="1" customWidth="1"/>
    <col min="1268" max="1275" width="9.140625" bestFit="1" customWidth="1"/>
    <col min="1276" max="1277" width="9.28515625" bestFit="1" customWidth="1"/>
    <col min="1278" max="1278" width="9.140625" bestFit="1" customWidth="1"/>
    <col min="1279" max="1283" width="10.140625" bestFit="1" customWidth="1"/>
    <col min="1512" max="1512" width="17.140625" bestFit="1" customWidth="1"/>
    <col min="1513" max="1513" width="7.42578125" bestFit="1" customWidth="1"/>
    <col min="1514" max="1523" width="7.5703125" bestFit="1" customWidth="1"/>
    <col min="1524" max="1531" width="9.140625" bestFit="1" customWidth="1"/>
    <col min="1532" max="1533" width="9.28515625" bestFit="1" customWidth="1"/>
    <col min="1534" max="1534" width="9.140625" bestFit="1" customWidth="1"/>
    <col min="1535" max="1539" width="10.140625" bestFit="1" customWidth="1"/>
    <col min="1768" max="1768" width="17.140625" bestFit="1" customWidth="1"/>
    <col min="1769" max="1769" width="7.42578125" bestFit="1" customWidth="1"/>
    <col min="1770" max="1779" width="7.5703125" bestFit="1" customWidth="1"/>
    <col min="1780" max="1787" width="9.140625" bestFit="1" customWidth="1"/>
    <col min="1788" max="1789" width="9.28515625" bestFit="1" customWidth="1"/>
    <col min="1790" max="1790" width="9.140625" bestFit="1" customWidth="1"/>
    <col min="1791" max="1795" width="10.140625" bestFit="1" customWidth="1"/>
    <col min="2024" max="2024" width="17.140625" bestFit="1" customWidth="1"/>
    <col min="2025" max="2025" width="7.42578125" bestFit="1" customWidth="1"/>
    <col min="2026" max="2035" width="7.5703125" bestFit="1" customWidth="1"/>
    <col min="2036" max="2043" width="9.140625" bestFit="1" customWidth="1"/>
    <col min="2044" max="2045" width="9.28515625" bestFit="1" customWidth="1"/>
    <col min="2046" max="2046" width="9.140625" bestFit="1" customWidth="1"/>
    <col min="2047" max="2051" width="10.140625" bestFit="1" customWidth="1"/>
    <col min="2280" max="2280" width="17.140625" bestFit="1" customWidth="1"/>
    <col min="2281" max="2281" width="7.42578125" bestFit="1" customWidth="1"/>
    <col min="2282" max="2291" width="7.5703125" bestFit="1" customWidth="1"/>
    <col min="2292" max="2299" width="9.140625" bestFit="1" customWidth="1"/>
    <col min="2300" max="2301" width="9.28515625" bestFit="1" customWidth="1"/>
    <col min="2302" max="2302" width="9.140625" bestFit="1" customWidth="1"/>
    <col min="2303" max="2307" width="10.140625" bestFit="1" customWidth="1"/>
    <col min="2536" max="2536" width="17.140625" bestFit="1" customWidth="1"/>
    <col min="2537" max="2537" width="7.42578125" bestFit="1" customWidth="1"/>
    <col min="2538" max="2547" width="7.5703125" bestFit="1" customWidth="1"/>
    <col min="2548" max="2555" width="9.140625" bestFit="1" customWidth="1"/>
    <col min="2556" max="2557" width="9.28515625" bestFit="1" customWidth="1"/>
    <col min="2558" max="2558" width="9.140625" bestFit="1" customWidth="1"/>
    <col min="2559" max="2563" width="10.140625" bestFit="1" customWidth="1"/>
    <col min="2792" max="2792" width="17.140625" bestFit="1" customWidth="1"/>
    <col min="2793" max="2793" width="7.42578125" bestFit="1" customWidth="1"/>
    <col min="2794" max="2803" width="7.5703125" bestFit="1" customWidth="1"/>
    <col min="2804" max="2811" width="9.140625" bestFit="1" customWidth="1"/>
    <col min="2812" max="2813" width="9.28515625" bestFit="1" customWidth="1"/>
    <col min="2814" max="2814" width="9.140625" bestFit="1" customWidth="1"/>
    <col min="2815" max="2819" width="10.140625" bestFit="1" customWidth="1"/>
    <col min="3048" max="3048" width="17.140625" bestFit="1" customWidth="1"/>
    <col min="3049" max="3049" width="7.42578125" bestFit="1" customWidth="1"/>
    <col min="3050" max="3059" width="7.5703125" bestFit="1" customWidth="1"/>
    <col min="3060" max="3067" width="9.140625" bestFit="1" customWidth="1"/>
    <col min="3068" max="3069" width="9.28515625" bestFit="1" customWidth="1"/>
    <col min="3070" max="3070" width="9.140625" bestFit="1" customWidth="1"/>
    <col min="3071" max="3075" width="10.140625" bestFit="1" customWidth="1"/>
    <col min="3304" max="3304" width="17.140625" bestFit="1" customWidth="1"/>
    <col min="3305" max="3305" width="7.42578125" bestFit="1" customWidth="1"/>
    <col min="3306" max="3315" width="7.5703125" bestFit="1" customWidth="1"/>
    <col min="3316" max="3323" width="9.140625" bestFit="1" customWidth="1"/>
    <col min="3324" max="3325" width="9.28515625" bestFit="1" customWidth="1"/>
    <col min="3326" max="3326" width="9.140625" bestFit="1" customWidth="1"/>
    <col min="3327" max="3331" width="10.140625" bestFit="1" customWidth="1"/>
    <col min="3560" max="3560" width="17.140625" bestFit="1" customWidth="1"/>
    <col min="3561" max="3561" width="7.42578125" bestFit="1" customWidth="1"/>
    <col min="3562" max="3571" width="7.5703125" bestFit="1" customWidth="1"/>
    <col min="3572" max="3579" width="9.140625" bestFit="1" customWidth="1"/>
    <col min="3580" max="3581" width="9.28515625" bestFit="1" customWidth="1"/>
    <col min="3582" max="3582" width="9.140625" bestFit="1" customWidth="1"/>
    <col min="3583" max="3587" width="10.140625" bestFit="1" customWidth="1"/>
    <col min="3816" max="3816" width="17.140625" bestFit="1" customWidth="1"/>
    <col min="3817" max="3817" width="7.42578125" bestFit="1" customWidth="1"/>
    <col min="3818" max="3827" width="7.5703125" bestFit="1" customWidth="1"/>
    <col min="3828" max="3835" width="9.140625" bestFit="1" customWidth="1"/>
    <col min="3836" max="3837" width="9.28515625" bestFit="1" customWidth="1"/>
    <col min="3838" max="3838" width="9.140625" bestFit="1" customWidth="1"/>
    <col min="3839" max="3843" width="10.140625" bestFit="1" customWidth="1"/>
    <col min="4072" max="4072" width="17.140625" bestFit="1" customWidth="1"/>
    <col min="4073" max="4073" width="7.42578125" bestFit="1" customWidth="1"/>
    <col min="4074" max="4083" width="7.5703125" bestFit="1" customWidth="1"/>
    <col min="4084" max="4091" width="9.140625" bestFit="1" customWidth="1"/>
    <col min="4092" max="4093" width="9.28515625" bestFit="1" customWidth="1"/>
    <col min="4094" max="4094" width="9.140625" bestFit="1" customWidth="1"/>
    <col min="4095" max="4099" width="10.140625" bestFit="1" customWidth="1"/>
    <col min="4328" max="4328" width="17.140625" bestFit="1" customWidth="1"/>
    <col min="4329" max="4329" width="7.42578125" bestFit="1" customWidth="1"/>
    <col min="4330" max="4339" width="7.5703125" bestFit="1" customWidth="1"/>
    <col min="4340" max="4347" width="9.140625" bestFit="1" customWidth="1"/>
    <col min="4348" max="4349" width="9.28515625" bestFit="1" customWidth="1"/>
    <col min="4350" max="4350" width="9.140625" bestFit="1" customWidth="1"/>
    <col min="4351" max="4355" width="10.140625" bestFit="1" customWidth="1"/>
    <col min="4584" max="4584" width="17.140625" bestFit="1" customWidth="1"/>
    <col min="4585" max="4585" width="7.42578125" bestFit="1" customWidth="1"/>
    <col min="4586" max="4595" width="7.5703125" bestFit="1" customWidth="1"/>
    <col min="4596" max="4603" width="9.140625" bestFit="1" customWidth="1"/>
    <col min="4604" max="4605" width="9.28515625" bestFit="1" customWidth="1"/>
    <col min="4606" max="4606" width="9.140625" bestFit="1" customWidth="1"/>
    <col min="4607" max="4611" width="10.140625" bestFit="1" customWidth="1"/>
    <col min="4840" max="4840" width="17.140625" bestFit="1" customWidth="1"/>
    <col min="4841" max="4841" width="7.42578125" bestFit="1" customWidth="1"/>
    <col min="4842" max="4851" width="7.5703125" bestFit="1" customWidth="1"/>
    <col min="4852" max="4859" width="9.140625" bestFit="1" customWidth="1"/>
    <col min="4860" max="4861" width="9.28515625" bestFit="1" customWidth="1"/>
    <col min="4862" max="4862" width="9.140625" bestFit="1" customWidth="1"/>
    <col min="4863" max="4867" width="10.140625" bestFit="1" customWidth="1"/>
    <col min="5096" max="5096" width="17.140625" bestFit="1" customWidth="1"/>
    <col min="5097" max="5097" width="7.42578125" bestFit="1" customWidth="1"/>
    <col min="5098" max="5107" width="7.5703125" bestFit="1" customWidth="1"/>
    <col min="5108" max="5115" width="9.140625" bestFit="1" customWidth="1"/>
    <col min="5116" max="5117" width="9.28515625" bestFit="1" customWidth="1"/>
    <col min="5118" max="5118" width="9.140625" bestFit="1" customWidth="1"/>
    <col min="5119" max="5123" width="10.140625" bestFit="1" customWidth="1"/>
    <col min="5352" max="5352" width="17.140625" bestFit="1" customWidth="1"/>
    <col min="5353" max="5353" width="7.42578125" bestFit="1" customWidth="1"/>
    <col min="5354" max="5363" width="7.5703125" bestFit="1" customWidth="1"/>
    <col min="5364" max="5371" width="9.140625" bestFit="1" customWidth="1"/>
    <col min="5372" max="5373" width="9.28515625" bestFit="1" customWidth="1"/>
    <col min="5374" max="5374" width="9.140625" bestFit="1" customWidth="1"/>
    <col min="5375" max="5379" width="10.140625" bestFit="1" customWidth="1"/>
    <col min="5608" max="5608" width="17.140625" bestFit="1" customWidth="1"/>
    <col min="5609" max="5609" width="7.42578125" bestFit="1" customWidth="1"/>
    <col min="5610" max="5619" width="7.5703125" bestFit="1" customWidth="1"/>
    <col min="5620" max="5627" width="9.140625" bestFit="1" customWidth="1"/>
    <col min="5628" max="5629" width="9.28515625" bestFit="1" customWidth="1"/>
    <col min="5630" max="5630" width="9.140625" bestFit="1" customWidth="1"/>
    <col min="5631" max="5635" width="10.140625" bestFit="1" customWidth="1"/>
    <col min="5864" max="5864" width="17.140625" bestFit="1" customWidth="1"/>
    <col min="5865" max="5865" width="7.42578125" bestFit="1" customWidth="1"/>
    <col min="5866" max="5875" width="7.5703125" bestFit="1" customWidth="1"/>
    <col min="5876" max="5883" width="9.140625" bestFit="1" customWidth="1"/>
    <col min="5884" max="5885" width="9.28515625" bestFit="1" customWidth="1"/>
    <col min="5886" max="5886" width="9.140625" bestFit="1" customWidth="1"/>
    <col min="5887" max="5891" width="10.140625" bestFit="1" customWidth="1"/>
    <col min="6120" max="6120" width="17.140625" bestFit="1" customWidth="1"/>
    <col min="6121" max="6121" width="7.42578125" bestFit="1" customWidth="1"/>
    <col min="6122" max="6131" width="7.5703125" bestFit="1" customWidth="1"/>
    <col min="6132" max="6139" width="9.140625" bestFit="1" customWidth="1"/>
    <col min="6140" max="6141" width="9.28515625" bestFit="1" customWidth="1"/>
    <col min="6142" max="6142" width="9.140625" bestFit="1" customWidth="1"/>
    <col min="6143" max="6147" width="10.140625" bestFit="1" customWidth="1"/>
    <col min="6376" max="6376" width="17.140625" bestFit="1" customWidth="1"/>
    <col min="6377" max="6377" width="7.42578125" bestFit="1" customWidth="1"/>
    <col min="6378" max="6387" width="7.5703125" bestFit="1" customWidth="1"/>
    <col min="6388" max="6395" width="9.140625" bestFit="1" customWidth="1"/>
    <col min="6396" max="6397" width="9.28515625" bestFit="1" customWidth="1"/>
    <col min="6398" max="6398" width="9.140625" bestFit="1" customWidth="1"/>
    <col min="6399" max="6403" width="10.140625" bestFit="1" customWidth="1"/>
    <col min="6632" max="6632" width="17.140625" bestFit="1" customWidth="1"/>
    <col min="6633" max="6633" width="7.42578125" bestFit="1" customWidth="1"/>
    <col min="6634" max="6643" width="7.5703125" bestFit="1" customWidth="1"/>
    <col min="6644" max="6651" width="9.140625" bestFit="1" customWidth="1"/>
    <col min="6652" max="6653" width="9.28515625" bestFit="1" customWidth="1"/>
    <col min="6654" max="6654" width="9.140625" bestFit="1" customWidth="1"/>
    <col min="6655" max="6659" width="10.140625" bestFit="1" customWidth="1"/>
    <col min="6888" max="6888" width="17.140625" bestFit="1" customWidth="1"/>
    <col min="6889" max="6889" width="7.42578125" bestFit="1" customWidth="1"/>
    <col min="6890" max="6899" width="7.5703125" bestFit="1" customWidth="1"/>
    <col min="6900" max="6907" width="9.140625" bestFit="1" customWidth="1"/>
    <col min="6908" max="6909" width="9.28515625" bestFit="1" customWidth="1"/>
    <col min="6910" max="6910" width="9.140625" bestFit="1" customWidth="1"/>
    <col min="6911" max="6915" width="10.140625" bestFit="1" customWidth="1"/>
    <col min="7144" max="7144" width="17.140625" bestFit="1" customWidth="1"/>
    <col min="7145" max="7145" width="7.42578125" bestFit="1" customWidth="1"/>
    <col min="7146" max="7155" width="7.5703125" bestFit="1" customWidth="1"/>
    <col min="7156" max="7163" width="9.140625" bestFit="1" customWidth="1"/>
    <col min="7164" max="7165" width="9.28515625" bestFit="1" customWidth="1"/>
    <col min="7166" max="7166" width="9.140625" bestFit="1" customWidth="1"/>
    <col min="7167" max="7171" width="10.140625" bestFit="1" customWidth="1"/>
    <col min="7400" max="7400" width="17.140625" bestFit="1" customWidth="1"/>
    <col min="7401" max="7401" width="7.42578125" bestFit="1" customWidth="1"/>
    <col min="7402" max="7411" width="7.5703125" bestFit="1" customWidth="1"/>
    <col min="7412" max="7419" width="9.140625" bestFit="1" customWidth="1"/>
    <col min="7420" max="7421" width="9.28515625" bestFit="1" customWidth="1"/>
    <col min="7422" max="7422" width="9.140625" bestFit="1" customWidth="1"/>
    <col min="7423" max="7427" width="10.140625" bestFit="1" customWidth="1"/>
    <col min="7656" max="7656" width="17.140625" bestFit="1" customWidth="1"/>
    <col min="7657" max="7657" width="7.42578125" bestFit="1" customWidth="1"/>
    <col min="7658" max="7667" width="7.5703125" bestFit="1" customWidth="1"/>
    <col min="7668" max="7675" width="9.140625" bestFit="1" customWidth="1"/>
    <col min="7676" max="7677" width="9.28515625" bestFit="1" customWidth="1"/>
    <col min="7678" max="7678" width="9.140625" bestFit="1" customWidth="1"/>
    <col min="7679" max="7683" width="10.140625" bestFit="1" customWidth="1"/>
    <col min="7912" max="7912" width="17.140625" bestFit="1" customWidth="1"/>
    <col min="7913" max="7913" width="7.42578125" bestFit="1" customWidth="1"/>
    <col min="7914" max="7923" width="7.5703125" bestFit="1" customWidth="1"/>
    <col min="7924" max="7931" width="9.140625" bestFit="1" customWidth="1"/>
    <col min="7932" max="7933" width="9.28515625" bestFit="1" customWidth="1"/>
    <col min="7934" max="7934" width="9.140625" bestFit="1" customWidth="1"/>
    <col min="7935" max="7939" width="10.140625" bestFit="1" customWidth="1"/>
    <col min="8168" max="8168" width="17.140625" bestFit="1" customWidth="1"/>
    <col min="8169" max="8169" width="7.42578125" bestFit="1" customWidth="1"/>
    <col min="8170" max="8179" width="7.5703125" bestFit="1" customWidth="1"/>
    <col min="8180" max="8187" width="9.140625" bestFit="1" customWidth="1"/>
    <col min="8188" max="8189" width="9.28515625" bestFit="1" customWidth="1"/>
    <col min="8190" max="8190" width="9.140625" bestFit="1" customWidth="1"/>
    <col min="8191" max="8195" width="10.140625" bestFit="1" customWidth="1"/>
    <col min="8424" max="8424" width="17.140625" bestFit="1" customWidth="1"/>
    <col min="8425" max="8425" width="7.42578125" bestFit="1" customWidth="1"/>
    <col min="8426" max="8435" width="7.5703125" bestFit="1" customWidth="1"/>
    <col min="8436" max="8443" width="9.140625" bestFit="1" customWidth="1"/>
    <col min="8444" max="8445" width="9.28515625" bestFit="1" customWidth="1"/>
    <col min="8446" max="8446" width="9.140625" bestFit="1" customWidth="1"/>
    <col min="8447" max="8451" width="10.140625" bestFit="1" customWidth="1"/>
    <col min="8680" max="8680" width="17.140625" bestFit="1" customWidth="1"/>
    <col min="8681" max="8681" width="7.42578125" bestFit="1" customWidth="1"/>
    <col min="8682" max="8691" width="7.5703125" bestFit="1" customWidth="1"/>
    <col min="8692" max="8699" width="9.140625" bestFit="1" customWidth="1"/>
    <col min="8700" max="8701" width="9.28515625" bestFit="1" customWidth="1"/>
    <col min="8702" max="8702" width="9.140625" bestFit="1" customWidth="1"/>
    <col min="8703" max="8707" width="10.140625" bestFit="1" customWidth="1"/>
    <col min="8936" max="8936" width="17.140625" bestFit="1" customWidth="1"/>
    <col min="8937" max="8937" width="7.42578125" bestFit="1" customWidth="1"/>
    <col min="8938" max="8947" width="7.5703125" bestFit="1" customWidth="1"/>
    <col min="8948" max="8955" width="9.140625" bestFit="1" customWidth="1"/>
    <col min="8956" max="8957" width="9.28515625" bestFit="1" customWidth="1"/>
    <col min="8958" max="8958" width="9.140625" bestFit="1" customWidth="1"/>
    <col min="8959" max="8963" width="10.140625" bestFit="1" customWidth="1"/>
    <col min="9192" max="9192" width="17.140625" bestFit="1" customWidth="1"/>
    <col min="9193" max="9193" width="7.42578125" bestFit="1" customWidth="1"/>
    <col min="9194" max="9203" width="7.5703125" bestFit="1" customWidth="1"/>
    <col min="9204" max="9211" width="9.140625" bestFit="1" customWidth="1"/>
    <col min="9212" max="9213" width="9.28515625" bestFit="1" customWidth="1"/>
    <col min="9214" max="9214" width="9.140625" bestFit="1" customWidth="1"/>
    <col min="9215" max="9219" width="10.140625" bestFit="1" customWidth="1"/>
    <col min="9448" max="9448" width="17.140625" bestFit="1" customWidth="1"/>
    <col min="9449" max="9449" width="7.42578125" bestFit="1" customWidth="1"/>
    <col min="9450" max="9459" width="7.5703125" bestFit="1" customWidth="1"/>
    <col min="9460" max="9467" width="9.140625" bestFit="1" customWidth="1"/>
    <col min="9468" max="9469" width="9.28515625" bestFit="1" customWidth="1"/>
    <col min="9470" max="9470" width="9.140625" bestFit="1" customWidth="1"/>
    <col min="9471" max="9475" width="10.140625" bestFit="1" customWidth="1"/>
    <col min="9704" max="9704" width="17.140625" bestFit="1" customWidth="1"/>
    <col min="9705" max="9705" width="7.42578125" bestFit="1" customWidth="1"/>
    <col min="9706" max="9715" width="7.5703125" bestFit="1" customWidth="1"/>
    <col min="9716" max="9723" width="9.140625" bestFit="1" customWidth="1"/>
    <col min="9724" max="9725" width="9.28515625" bestFit="1" customWidth="1"/>
    <col min="9726" max="9726" width="9.140625" bestFit="1" customWidth="1"/>
    <col min="9727" max="9731" width="10.140625" bestFit="1" customWidth="1"/>
    <col min="9960" max="9960" width="17.140625" bestFit="1" customWidth="1"/>
    <col min="9961" max="9961" width="7.42578125" bestFit="1" customWidth="1"/>
    <col min="9962" max="9971" width="7.5703125" bestFit="1" customWidth="1"/>
    <col min="9972" max="9979" width="9.140625" bestFit="1" customWidth="1"/>
    <col min="9980" max="9981" width="9.28515625" bestFit="1" customWidth="1"/>
    <col min="9982" max="9982" width="9.140625" bestFit="1" customWidth="1"/>
    <col min="9983" max="9987" width="10.140625" bestFit="1" customWidth="1"/>
    <col min="10216" max="10216" width="17.140625" bestFit="1" customWidth="1"/>
    <col min="10217" max="10217" width="7.42578125" bestFit="1" customWidth="1"/>
    <col min="10218" max="10227" width="7.5703125" bestFit="1" customWidth="1"/>
    <col min="10228" max="10235" width="9.140625" bestFit="1" customWidth="1"/>
    <col min="10236" max="10237" width="9.28515625" bestFit="1" customWidth="1"/>
    <col min="10238" max="10238" width="9.140625" bestFit="1" customWidth="1"/>
    <col min="10239" max="10243" width="10.140625" bestFit="1" customWidth="1"/>
    <col min="10472" max="10472" width="17.140625" bestFit="1" customWidth="1"/>
    <col min="10473" max="10473" width="7.42578125" bestFit="1" customWidth="1"/>
    <col min="10474" max="10483" width="7.5703125" bestFit="1" customWidth="1"/>
    <col min="10484" max="10491" width="9.140625" bestFit="1" customWidth="1"/>
    <col min="10492" max="10493" width="9.28515625" bestFit="1" customWidth="1"/>
    <col min="10494" max="10494" width="9.140625" bestFit="1" customWidth="1"/>
    <col min="10495" max="10499" width="10.140625" bestFit="1" customWidth="1"/>
    <col min="10728" max="10728" width="17.140625" bestFit="1" customWidth="1"/>
    <col min="10729" max="10729" width="7.42578125" bestFit="1" customWidth="1"/>
    <col min="10730" max="10739" width="7.5703125" bestFit="1" customWidth="1"/>
    <col min="10740" max="10747" width="9.140625" bestFit="1" customWidth="1"/>
    <col min="10748" max="10749" width="9.28515625" bestFit="1" customWidth="1"/>
    <col min="10750" max="10750" width="9.140625" bestFit="1" customWidth="1"/>
    <col min="10751" max="10755" width="10.140625" bestFit="1" customWidth="1"/>
    <col min="10984" max="10984" width="17.140625" bestFit="1" customWidth="1"/>
    <col min="10985" max="10985" width="7.42578125" bestFit="1" customWidth="1"/>
    <col min="10986" max="10995" width="7.5703125" bestFit="1" customWidth="1"/>
    <col min="10996" max="11003" width="9.140625" bestFit="1" customWidth="1"/>
    <col min="11004" max="11005" width="9.28515625" bestFit="1" customWidth="1"/>
    <col min="11006" max="11006" width="9.140625" bestFit="1" customWidth="1"/>
    <col min="11007" max="11011" width="10.140625" bestFit="1" customWidth="1"/>
    <col min="11240" max="11240" width="17.140625" bestFit="1" customWidth="1"/>
    <col min="11241" max="11241" width="7.42578125" bestFit="1" customWidth="1"/>
    <col min="11242" max="11251" width="7.5703125" bestFit="1" customWidth="1"/>
    <col min="11252" max="11259" width="9.140625" bestFit="1" customWidth="1"/>
    <col min="11260" max="11261" width="9.28515625" bestFit="1" customWidth="1"/>
    <col min="11262" max="11262" width="9.140625" bestFit="1" customWidth="1"/>
    <col min="11263" max="11267" width="10.140625" bestFit="1" customWidth="1"/>
    <col min="11496" max="11496" width="17.140625" bestFit="1" customWidth="1"/>
    <col min="11497" max="11497" width="7.42578125" bestFit="1" customWidth="1"/>
    <col min="11498" max="11507" width="7.5703125" bestFit="1" customWidth="1"/>
    <col min="11508" max="11515" width="9.140625" bestFit="1" customWidth="1"/>
    <col min="11516" max="11517" width="9.28515625" bestFit="1" customWidth="1"/>
    <col min="11518" max="11518" width="9.140625" bestFit="1" customWidth="1"/>
    <col min="11519" max="11523" width="10.140625" bestFit="1" customWidth="1"/>
    <col min="11752" max="11752" width="17.140625" bestFit="1" customWidth="1"/>
    <col min="11753" max="11753" width="7.42578125" bestFit="1" customWidth="1"/>
    <col min="11754" max="11763" width="7.5703125" bestFit="1" customWidth="1"/>
    <col min="11764" max="11771" width="9.140625" bestFit="1" customWidth="1"/>
    <col min="11772" max="11773" width="9.28515625" bestFit="1" customWidth="1"/>
    <col min="11774" max="11774" width="9.140625" bestFit="1" customWidth="1"/>
    <col min="11775" max="11779" width="10.140625" bestFit="1" customWidth="1"/>
    <col min="12008" max="12008" width="17.140625" bestFit="1" customWidth="1"/>
    <col min="12009" max="12009" width="7.42578125" bestFit="1" customWidth="1"/>
    <col min="12010" max="12019" width="7.5703125" bestFit="1" customWidth="1"/>
    <col min="12020" max="12027" width="9.140625" bestFit="1" customWidth="1"/>
    <col min="12028" max="12029" width="9.28515625" bestFit="1" customWidth="1"/>
    <col min="12030" max="12030" width="9.140625" bestFit="1" customWidth="1"/>
    <col min="12031" max="12035" width="10.140625" bestFit="1" customWidth="1"/>
    <col min="12264" max="12264" width="17.140625" bestFit="1" customWidth="1"/>
    <col min="12265" max="12265" width="7.42578125" bestFit="1" customWidth="1"/>
    <col min="12266" max="12275" width="7.5703125" bestFit="1" customWidth="1"/>
    <col min="12276" max="12283" width="9.140625" bestFit="1" customWidth="1"/>
    <col min="12284" max="12285" width="9.28515625" bestFit="1" customWidth="1"/>
    <col min="12286" max="12286" width="9.140625" bestFit="1" customWidth="1"/>
    <col min="12287" max="12291" width="10.140625" bestFit="1" customWidth="1"/>
    <col min="12520" max="12520" width="17.140625" bestFit="1" customWidth="1"/>
    <col min="12521" max="12521" width="7.42578125" bestFit="1" customWidth="1"/>
    <col min="12522" max="12531" width="7.5703125" bestFit="1" customWidth="1"/>
    <col min="12532" max="12539" width="9.140625" bestFit="1" customWidth="1"/>
    <col min="12540" max="12541" width="9.28515625" bestFit="1" customWidth="1"/>
    <col min="12542" max="12542" width="9.140625" bestFit="1" customWidth="1"/>
    <col min="12543" max="12547" width="10.140625" bestFit="1" customWidth="1"/>
    <col min="12776" max="12776" width="17.140625" bestFit="1" customWidth="1"/>
    <col min="12777" max="12777" width="7.42578125" bestFit="1" customWidth="1"/>
    <col min="12778" max="12787" width="7.5703125" bestFit="1" customWidth="1"/>
    <col min="12788" max="12795" width="9.140625" bestFit="1" customWidth="1"/>
    <col min="12796" max="12797" width="9.28515625" bestFit="1" customWidth="1"/>
    <col min="12798" max="12798" width="9.140625" bestFit="1" customWidth="1"/>
    <col min="12799" max="12803" width="10.140625" bestFit="1" customWidth="1"/>
    <col min="13032" max="13032" width="17.140625" bestFit="1" customWidth="1"/>
    <col min="13033" max="13033" width="7.42578125" bestFit="1" customWidth="1"/>
    <col min="13034" max="13043" width="7.5703125" bestFit="1" customWidth="1"/>
    <col min="13044" max="13051" width="9.140625" bestFit="1" customWidth="1"/>
    <col min="13052" max="13053" width="9.28515625" bestFit="1" customWidth="1"/>
    <col min="13054" max="13054" width="9.140625" bestFit="1" customWidth="1"/>
    <col min="13055" max="13059" width="10.140625" bestFit="1" customWidth="1"/>
    <col min="13288" max="13288" width="17.140625" bestFit="1" customWidth="1"/>
    <col min="13289" max="13289" width="7.42578125" bestFit="1" customWidth="1"/>
    <col min="13290" max="13299" width="7.5703125" bestFit="1" customWidth="1"/>
    <col min="13300" max="13307" width="9.140625" bestFit="1" customWidth="1"/>
    <col min="13308" max="13309" width="9.28515625" bestFit="1" customWidth="1"/>
    <col min="13310" max="13310" width="9.140625" bestFit="1" customWidth="1"/>
    <col min="13311" max="13315" width="10.140625" bestFit="1" customWidth="1"/>
    <col min="13544" max="13544" width="17.140625" bestFit="1" customWidth="1"/>
    <col min="13545" max="13545" width="7.42578125" bestFit="1" customWidth="1"/>
    <col min="13546" max="13555" width="7.5703125" bestFit="1" customWidth="1"/>
    <col min="13556" max="13563" width="9.140625" bestFit="1" customWidth="1"/>
    <col min="13564" max="13565" width="9.28515625" bestFit="1" customWidth="1"/>
    <col min="13566" max="13566" width="9.140625" bestFit="1" customWidth="1"/>
    <col min="13567" max="13571" width="10.140625" bestFit="1" customWidth="1"/>
    <col min="13800" max="13800" width="17.140625" bestFit="1" customWidth="1"/>
    <col min="13801" max="13801" width="7.42578125" bestFit="1" customWidth="1"/>
    <col min="13802" max="13811" width="7.5703125" bestFit="1" customWidth="1"/>
    <col min="13812" max="13819" width="9.140625" bestFit="1" customWidth="1"/>
    <col min="13820" max="13821" width="9.28515625" bestFit="1" customWidth="1"/>
    <col min="13822" max="13822" width="9.140625" bestFit="1" customWidth="1"/>
    <col min="13823" max="13827" width="10.140625" bestFit="1" customWidth="1"/>
    <col min="14056" max="14056" width="17.140625" bestFit="1" customWidth="1"/>
    <col min="14057" max="14057" width="7.42578125" bestFit="1" customWidth="1"/>
    <col min="14058" max="14067" width="7.5703125" bestFit="1" customWidth="1"/>
    <col min="14068" max="14075" width="9.140625" bestFit="1" customWidth="1"/>
    <col min="14076" max="14077" width="9.28515625" bestFit="1" customWidth="1"/>
    <col min="14078" max="14078" width="9.140625" bestFit="1" customWidth="1"/>
    <col min="14079" max="14083" width="10.140625" bestFit="1" customWidth="1"/>
    <col min="14312" max="14312" width="17.140625" bestFit="1" customWidth="1"/>
    <col min="14313" max="14313" width="7.42578125" bestFit="1" customWidth="1"/>
    <col min="14314" max="14323" width="7.5703125" bestFit="1" customWidth="1"/>
    <col min="14324" max="14331" width="9.140625" bestFit="1" customWidth="1"/>
    <col min="14332" max="14333" width="9.28515625" bestFit="1" customWidth="1"/>
    <col min="14334" max="14334" width="9.140625" bestFit="1" customWidth="1"/>
    <col min="14335" max="14339" width="10.140625" bestFit="1" customWidth="1"/>
    <col min="14568" max="14568" width="17.140625" bestFit="1" customWidth="1"/>
    <col min="14569" max="14569" width="7.42578125" bestFit="1" customWidth="1"/>
    <col min="14570" max="14579" width="7.5703125" bestFit="1" customWidth="1"/>
    <col min="14580" max="14587" width="9.140625" bestFit="1" customWidth="1"/>
    <col min="14588" max="14589" width="9.28515625" bestFit="1" customWidth="1"/>
    <col min="14590" max="14590" width="9.140625" bestFit="1" customWidth="1"/>
    <col min="14591" max="14595" width="10.140625" bestFit="1" customWidth="1"/>
    <col min="14824" max="14824" width="17.140625" bestFit="1" customWidth="1"/>
    <col min="14825" max="14825" width="7.42578125" bestFit="1" customWidth="1"/>
    <col min="14826" max="14835" width="7.5703125" bestFit="1" customWidth="1"/>
    <col min="14836" max="14843" width="9.140625" bestFit="1" customWidth="1"/>
    <col min="14844" max="14845" width="9.28515625" bestFit="1" customWidth="1"/>
    <col min="14846" max="14846" width="9.140625" bestFit="1" customWidth="1"/>
    <col min="14847" max="14851" width="10.140625" bestFit="1" customWidth="1"/>
    <col min="15080" max="15080" width="17.140625" bestFit="1" customWidth="1"/>
    <col min="15081" max="15081" width="7.42578125" bestFit="1" customWidth="1"/>
    <col min="15082" max="15091" width="7.5703125" bestFit="1" customWidth="1"/>
    <col min="15092" max="15099" width="9.140625" bestFit="1" customWidth="1"/>
    <col min="15100" max="15101" width="9.28515625" bestFit="1" customWidth="1"/>
    <col min="15102" max="15102" width="9.140625" bestFit="1" customWidth="1"/>
    <col min="15103" max="15107" width="10.140625" bestFit="1" customWidth="1"/>
    <col min="15336" max="15336" width="17.140625" bestFit="1" customWidth="1"/>
    <col min="15337" max="15337" width="7.42578125" bestFit="1" customWidth="1"/>
    <col min="15338" max="15347" width="7.5703125" bestFit="1" customWidth="1"/>
    <col min="15348" max="15355" width="9.140625" bestFit="1" customWidth="1"/>
    <col min="15356" max="15357" width="9.28515625" bestFit="1" customWidth="1"/>
    <col min="15358" max="15358" width="9.140625" bestFit="1" customWidth="1"/>
    <col min="15359" max="15363" width="10.140625" bestFit="1" customWidth="1"/>
    <col min="15592" max="15592" width="17.140625" bestFit="1" customWidth="1"/>
    <col min="15593" max="15593" width="7.42578125" bestFit="1" customWidth="1"/>
    <col min="15594" max="15603" width="7.5703125" bestFit="1" customWidth="1"/>
    <col min="15604" max="15611" width="9.140625" bestFit="1" customWidth="1"/>
    <col min="15612" max="15613" width="9.28515625" bestFit="1" customWidth="1"/>
    <col min="15614" max="15614" width="9.140625" bestFit="1" customWidth="1"/>
    <col min="15615" max="15619" width="10.140625" bestFit="1" customWidth="1"/>
    <col min="15848" max="15848" width="17.140625" bestFit="1" customWidth="1"/>
    <col min="15849" max="15849" width="7.42578125" bestFit="1" customWidth="1"/>
    <col min="15850" max="15859" width="7.5703125" bestFit="1" customWidth="1"/>
    <col min="15860" max="15867" width="9.140625" bestFit="1" customWidth="1"/>
    <col min="15868" max="15869" width="9.28515625" bestFit="1" customWidth="1"/>
    <col min="15870" max="15870" width="9.140625" bestFit="1" customWidth="1"/>
    <col min="15871" max="15875" width="10.140625" bestFit="1" customWidth="1"/>
    <col min="16104" max="16104" width="17.140625" bestFit="1" customWidth="1"/>
    <col min="16105" max="16105" width="7.42578125" bestFit="1" customWidth="1"/>
    <col min="16106" max="16115" width="7.5703125" bestFit="1" customWidth="1"/>
    <col min="16116" max="16123" width="9.140625" bestFit="1" customWidth="1"/>
    <col min="16124" max="16125" width="9.28515625" bestFit="1" customWidth="1"/>
    <col min="16126" max="16126" width="9.140625" bestFit="1" customWidth="1"/>
    <col min="16127" max="16131" width="10.140625" bestFit="1" customWidth="1"/>
  </cols>
  <sheetData>
    <row r="1" spans="1:55" ht="15.75" customHeight="1" x14ac:dyDescent="0.25">
      <c r="A1" s="8" t="s">
        <v>19</v>
      </c>
      <c r="B1" s="9">
        <v>401</v>
      </c>
      <c r="C1" s="9">
        <f>+B1+2</f>
        <v>403</v>
      </c>
      <c r="D1" s="9">
        <f>+C1+2</f>
        <v>405</v>
      </c>
      <c r="E1" s="131">
        <v>409</v>
      </c>
      <c r="F1" s="9">
        <f>+E1+2</f>
        <v>411</v>
      </c>
      <c r="G1" s="9">
        <f>+F1+2</f>
        <v>413</v>
      </c>
      <c r="H1" s="9">
        <f>+G1+2</f>
        <v>415</v>
      </c>
      <c r="I1" s="9">
        <v>417</v>
      </c>
      <c r="J1" s="9">
        <f>+I1+2</f>
        <v>419</v>
      </c>
      <c r="K1" s="9">
        <f>+J1+2</f>
        <v>421</v>
      </c>
      <c r="L1" s="131">
        <v>425</v>
      </c>
      <c r="M1" s="9">
        <f t="shared" ref="M1:R1" si="0">+L1+2</f>
        <v>427</v>
      </c>
      <c r="N1" s="9">
        <f t="shared" si="0"/>
        <v>429</v>
      </c>
      <c r="O1" s="9">
        <f t="shared" si="0"/>
        <v>431</v>
      </c>
      <c r="P1" s="9">
        <f t="shared" si="0"/>
        <v>433</v>
      </c>
      <c r="Q1" s="9">
        <f t="shared" si="0"/>
        <v>435</v>
      </c>
      <c r="R1" s="9">
        <f t="shared" si="0"/>
        <v>437</v>
      </c>
      <c r="S1" s="131">
        <v>441</v>
      </c>
      <c r="T1" s="9">
        <f t="shared" ref="T1:Y1" si="1">+S1+2</f>
        <v>443</v>
      </c>
      <c r="U1" s="9">
        <f t="shared" si="1"/>
        <v>445</v>
      </c>
      <c r="V1" s="9">
        <f t="shared" si="1"/>
        <v>447</v>
      </c>
      <c r="W1" s="9">
        <f t="shared" si="1"/>
        <v>449</v>
      </c>
      <c r="X1" s="9">
        <f t="shared" si="1"/>
        <v>451</v>
      </c>
      <c r="Y1" s="9">
        <f t="shared" si="1"/>
        <v>453</v>
      </c>
      <c r="Z1" s="131">
        <v>457</v>
      </c>
      <c r="AA1" s="9">
        <f t="shared" ref="AA1:AF1" si="2">+Z1+2</f>
        <v>459</v>
      </c>
      <c r="AB1" s="9">
        <f t="shared" si="2"/>
        <v>461</v>
      </c>
      <c r="AC1" s="9">
        <f t="shared" si="2"/>
        <v>463</v>
      </c>
      <c r="AD1" s="9">
        <f t="shared" si="2"/>
        <v>465</v>
      </c>
      <c r="AE1" s="9">
        <f t="shared" si="2"/>
        <v>467</v>
      </c>
      <c r="AF1" s="9">
        <f t="shared" si="2"/>
        <v>469</v>
      </c>
      <c r="AG1" s="131">
        <v>473</v>
      </c>
      <c r="AH1" s="9">
        <f t="shared" ref="AH1:AT1" si="3">+AG1+2</f>
        <v>475</v>
      </c>
      <c r="AI1" s="9">
        <f t="shared" si="3"/>
        <v>477</v>
      </c>
      <c r="AJ1" s="9">
        <f t="shared" si="3"/>
        <v>479</v>
      </c>
      <c r="AK1" s="9">
        <f t="shared" si="3"/>
        <v>481</v>
      </c>
      <c r="AL1" s="9">
        <f t="shared" si="3"/>
        <v>483</v>
      </c>
      <c r="AM1" s="9">
        <f t="shared" si="3"/>
        <v>485</v>
      </c>
      <c r="AN1" s="131">
        <v>489</v>
      </c>
      <c r="AO1" s="9">
        <f t="shared" si="3"/>
        <v>491</v>
      </c>
      <c r="AP1" s="9">
        <f t="shared" si="3"/>
        <v>493</v>
      </c>
      <c r="AQ1" s="9">
        <f t="shared" si="3"/>
        <v>495</v>
      </c>
      <c r="AR1" s="9">
        <f t="shared" si="3"/>
        <v>497</v>
      </c>
      <c r="AS1" s="9">
        <f t="shared" si="3"/>
        <v>499</v>
      </c>
      <c r="AT1" s="9">
        <f t="shared" si="3"/>
        <v>501</v>
      </c>
      <c r="AU1" s="131">
        <v>505</v>
      </c>
      <c r="AV1" s="9">
        <f t="shared" ref="AV1:BC1" si="4">+AU1+2</f>
        <v>507</v>
      </c>
      <c r="AW1" s="9">
        <f t="shared" si="4"/>
        <v>509</v>
      </c>
      <c r="AX1" s="9">
        <f t="shared" si="4"/>
        <v>511</v>
      </c>
      <c r="AY1" s="9">
        <f t="shared" si="4"/>
        <v>513</v>
      </c>
      <c r="AZ1" s="9">
        <f t="shared" si="4"/>
        <v>515</v>
      </c>
      <c r="BA1" s="9">
        <f t="shared" si="4"/>
        <v>517</v>
      </c>
      <c r="BB1" s="9">
        <f t="shared" si="4"/>
        <v>519</v>
      </c>
      <c r="BC1" s="9">
        <f t="shared" si="4"/>
        <v>521</v>
      </c>
    </row>
    <row r="2" spans="1:55" ht="15.75" customHeight="1" x14ac:dyDescent="0.25">
      <c r="A2" t="s">
        <v>5</v>
      </c>
      <c r="B2" s="191" t="s">
        <v>8</v>
      </c>
      <c r="C2" s="191" t="s">
        <v>8</v>
      </c>
      <c r="D2" s="230" t="s">
        <v>9</v>
      </c>
      <c r="E2" s="226" t="s">
        <v>8</v>
      </c>
      <c r="F2" s="191" t="s">
        <v>8</v>
      </c>
      <c r="G2" s="230" t="s">
        <v>9</v>
      </c>
      <c r="H2" s="230" t="s">
        <v>17</v>
      </c>
      <c r="I2" s="230" t="s">
        <v>9</v>
      </c>
      <c r="J2" s="230" t="s">
        <v>8</v>
      </c>
      <c r="K2" s="230" t="s">
        <v>9</v>
      </c>
      <c r="L2" s="226" t="s">
        <v>8</v>
      </c>
      <c r="M2" s="230" t="s">
        <v>8</v>
      </c>
      <c r="N2" s="230" t="s">
        <v>9</v>
      </c>
      <c r="O2" s="230" t="s">
        <v>17</v>
      </c>
      <c r="P2" s="230" t="s">
        <v>9</v>
      </c>
      <c r="Q2" s="230" t="s">
        <v>8</v>
      </c>
      <c r="R2" s="230" t="s">
        <v>9</v>
      </c>
      <c r="S2" s="226" t="s">
        <v>8</v>
      </c>
      <c r="T2" s="230" t="s">
        <v>8</v>
      </c>
      <c r="U2" s="230" t="s">
        <v>9</v>
      </c>
      <c r="V2" s="230" t="s">
        <v>17</v>
      </c>
      <c r="W2" s="230" t="s">
        <v>9</v>
      </c>
      <c r="X2" s="232" t="s">
        <v>8</v>
      </c>
      <c r="Y2" s="230" t="s">
        <v>9</v>
      </c>
      <c r="Z2" s="226" t="s">
        <v>8</v>
      </c>
      <c r="AA2" s="230" t="s">
        <v>8</v>
      </c>
      <c r="AB2" s="230" t="s">
        <v>9</v>
      </c>
      <c r="AC2" s="230" t="s">
        <v>17</v>
      </c>
      <c r="AD2" s="230" t="s">
        <v>9</v>
      </c>
      <c r="AE2" s="230" t="s">
        <v>8</v>
      </c>
      <c r="AF2" s="230" t="s">
        <v>9</v>
      </c>
      <c r="AG2" s="226" t="s">
        <v>8</v>
      </c>
      <c r="AH2" s="232" t="s">
        <v>9</v>
      </c>
      <c r="AI2" s="191" t="s">
        <v>8</v>
      </c>
      <c r="AJ2" s="230" t="s">
        <v>17</v>
      </c>
      <c r="AK2" s="230" t="s">
        <v>9</v>
      </c>
      <c r="AL2" s="230" t="s">
        <v>8</v>
      </c>
      <c r="AM2" s="230" t="s">
        <v>9</v>
      </c>
      <c r="AN2" s="226" t="s">
        <v>8</v>
      </c>
      <c r="AO2" s="230" t="s">
        <v>8</v>
      </c>
      <c r="AP2" s="230" t="s">
        <v>9</v>
      </c>
      <c r="AQ2" s="230" t="s">
        <v>17</v>
      </c>
      <c r="AR2" s="230" t="s">
        <v>9</v>
      </c>
      <c r="AS2" s="230" t="s">
        <v>8</v>
      </c>
      <c r="AT2" s="230" t="s">
        <v>9</v>
      </c>
      <c r="AU2" s="226" t="s">
        <v>8</v>
      </c>
      <c r="AV2" s="191" t="s">
        <v>8</v>
      </c>
      <c r="AW2" s="191" t="s">
        <v>9</v>
      </c>
      <c r="AX2" s="191" t="s">
        <v>17</v>
      </c>
      <c r="AY2" s="191" t="s">
        <v>9</v>
      </c>
      <c r="AZ2" s="191" t="s">
        <v>8</v>
      </c>
      <c r="BA2" s="191" t="s">
        <v>8</v>
      </c>
      <c r="BB2" s="191" t="s">
        <v>8</v>
      </c>
      <c r="BC2" s="191" t="s">
        <v>8</v>
      </c>
    </row>
    <row r="3" spans="1:55" ht="24" customHeight="1" thickBot="1" x14ac:dyDescent="0.3">
      <c r="A3" s="4" t="s">
        <v>21</v>
      </c>
      <c r="B3" s="12">
        <v>0.19444444444444445</v>
      </c>
      <c r="C3" s="12">
        <v>0.20833333333333329</v>
      </c>
      <c r="D3" s="12">
        <f>+C3+cadenceLE!$A$3</f>
        <v>0.22222222222222218</v>
      </c>
      <c r="E3" s="130">
        <v>0.2361111111111111</v>
      </c>
      <c r="F3" s="12">
        <f>+E3+cadenceLE!$A$3</f>
        <v>0.25</v>
      </c>
      <c r="G3" s="12">
        <f>+F3+cadenceLE!$A$3</f>
        <v>0.2638888888888889</v>
      </c>
      <c r="H3" s="12">
        <f>+G3+cadenceLE!$A$2</f>
        <v>0.27083333333333331</v>
      </c>
      <c r="I3" s="12">
        <v>0.27777777777777779</v>
      </c>
      <c r="J3" s="12">
        <f>+I3+cadenceLE!$A$3</f>
        <v>0.29166666666666669</v>
      </c>
      <c r="K3" s="12">
        <f>+J3+cadenceLE!$A$3</f>
        <v>0.30555555555555558</v>
      </c>
      <c r="L3" s="130">
        <v>0.31944444444444442</v>
      </c>
      <c r="M3" s="12">
        <f>+L3+cadenceLE!$A$3</f>
        <v>0.33333333333333331</v>
      </c>
      <c r="N3" s="12">
        <f>+M3+cadenceLE!$A$3</f>
        <v>0.34722222222222221</v>
      </c>
      <c r="O3" s="12">
        <f>+N3+cadenceLE!$A$2</f>
        <v>0.35416666666666663</v>
      </c>
      <c r="P3" s="12">
        <f>+O3+cadenceLE!$A$2</f>
        <v>0.36111111111111105</v>
      </c>
      <c r="Q3" s="12">
        <f>+P3+cadenceLE!$A$3</f>
        <v>0.37499999999999994</v>
      </c>
      <c r="R3" s="12">
        <f>+Q3+cadenceLE!$A$3</f>
        <v>0.38888888888888884</v>
      </c>
      <c r="S3" s="130">
        <v>0.40277777777777779</v>
      </c>
      <c r="T3" s="12">
        <f>+S3+cadenceLE!$A$3</f>
        <v>0.41666666666666669</v>
      </c>
      <c r="U3" s="12">
        <f>+T3+cadenceLE!$A$3</f>
        <v>0.43055555555555558</v>
      </c>
      <c r="V3" s="12">
        <f>+U3+cadenceLE!$A$2</f>
        <v>0.4375</v>
      </c>
      <c r="W3" s="12">
        <f>+V3+cadenceLE!$A$2</f>
        <v>0.44444444444444442</v>
      </c>
      <c r="X3" s="12">
        <f>+W3+cadenceLE!$A$3</f>
        <v>0.45833333333333331</v>
      </c>
      <c r="Y3" s="12">
        <f>+X3+cadenceLE!$A$3</f>
        <v>0.47222222222222221</v>
      </c>
      <c r="Z3" s="130">
        <v>0.4861111111111111</v>
      </c>
      <c r="AA3" s="12">
        <f>+Z3+cadenceLE!$A$3</f>
        <v>0.5</v>
      </c>
      <c r="AB3" s="12">
        <f>+AA3+cadenceLE!$A$3</f>
        <v>0.51388888888888884</v>
      </c>
      <c r="AC3" s="12">
        <f>+AB3+cadenceLE!$A$2</f>
        <v>0.52083333333333326</v>
      </c>
      <c r="AD3" s="12">
        <f>+AC3+cadenceLE!$A$2</f>
        <v>0.52777777777777768</v>
      </c>
      <c r="AE3" s="12">
        <f>+AD3+cadenceLE!$A$3</f>
        <v>0.54166666666666652</v>
      </c>
      <c r="AF3" s="12">
        <f>+AE3+cadenceLE!$A$3</f>
        <v>0.55555555555555536</v>
      </c>
      <c r="AG3" s="130">
        <v>0.56944444444444442</v>
      </c>
      <c r="AH3" s="12">
        <f>+AG3+cadenceLE!$A$3</f>
        <v>0.58333333333333326</v>
      </c>
      <c r="AI3" s="12">
        <f>+AH3+cadenceLE!$A$3</f>
        <v>0.5972222222222221</v>
      </c>
      <c r="AJ3" s="12">
        <f>+AI3+cadenceLE!$A$2</f>
        <v>0.60416666666666652</v>
      </c>
      <c r="AK3" s="12">
        <f>+AJ3+cadenceLE!$A$2</f>
        <v>0.61111111111111094</v>
      </c>
      <c r="AL3" s="12">
        <f>+AK3+cadenceLE!$A$3</f>
        <v>0.62499999999999978</v>
      </c>
      <c r="AM3" s="12">
        <f>+AL3+cadenceLE!$A$3</f>
        <v>0.63888888888888862</v>
      </c>
      <c r="AN3" s="130">
        <v>0.65277777777777746</v>
      </c>
      <c r="AO3" s="12">
        <f>+AN3+cadenceLE!$A$3</f>
        <v>0.6666666666666663</v>
      </c>
      <c r="AP3" s="12">
        <f>+AO3+cadenceLE!$A$3</f>
        <v>0.68055555555555514</v>
      </c>
      <c r="AQ3" s="12">
        <f>+AP3+cadenceLE!$A$2</f>
        <v>0.68749999999999956</v>
      </c>
      <c r="AR3" s="12">
        <f>+AQ3+cadenceLE!$A$2</f>
        <v>0.69444444444444398</v>
      </c>
      <c r="AS3" s="12">
        <f>+AR3+cadenceLE!$A$3</f>
        <v>0.70833333333333282</v>
      </c>
      <c r="AT3" s="12">
        <f>+AS3+cadenceLE!$A$3</f>
        <v>0.72222222222222165</v>
      </c>
      <c r="AU3" s="12">
        <f>+AT3+cadenceLE!$A$3</f>
        <v>0.73611111111111049</v>
      </c>
      <c r="AV3" s="12">
        <f>+AU3+cadenceLE!$A$3</f>
        <v>0.74999999999999933</v>
      </c>
      <c r="AW3" s="12">
        <f>+AV3+cadenceLE!$A$3</f>
        <v>0.76388888888888817</v>
      </c>
      <c r="AX3" s="12">
        <f>+AW3+cadenceLE!$A$2</f>
        <v>0.77083333333333259</v>
      </c>
      <c r="AY3" s="12">
        <f>+AX3+cadenceLE!$A$2</f>
        <v>0.77777777777777701</v>
      </c>
      <c r="AZ3" s="12">
        <f>+AY3+cadenceLE!$A$3</f>
        <v>0.79166666666666585</v>
      </c>
      <c r="BA3" s="12">
        <f>+AZ3+cadenceLE!$A$4</f>
        <v>0.81249999999999922</v>
      </c>
      <c r="BB3" s="12">
        <f>+BA3+cadenceLE!$A$4</f>
        <v>0.83333333333333259</v>
      </c>
      <c r="BC3" s="12">
        <f>+BB3+cadenceLE!$A$4</f>
        <v>0.85416666666666596</v>
      </c>
    </row>
    <row r="4" spans="1:55" ht="47.25" customHeight="1" x14ac:dyDescent="0.25">
      <c r="A4" s="5" t="s">
        <v>22</v>
      </c>
      <c r="B4" s="234">
        <f>B3+'TTP ImpairLE'!$B$2</f>
        <v>0.19722222222222222</v>
      </c>
      <c r="C4" s="13">
        <f>C3+'TTP ImpairLE'!$B$2</f>
        <v>0.21111111111111105</v>
      </c>
      <c r="D4" s="13">
        <f>D3+'TTP ImpairLE'!$B$2</f>
        <v>0.22499999999999995</v>
      </c>
      <c r="E4" s="13">
        <f>E3+'TTP ImpairLE'!$B$2</f>
        <v>0.23888888888888887</v>
      </c>
      <c r="F4" s="13">
        <f>F3+'TTP ImpairLE'!$B$2</f>
        <v>0.25277777777777777</v>
      </c>
      <c r="G4" s="13">
        <f>G3+'TTP ImpairLE'!$B$2</f>
        <v>0.26666666666666666</v>
      </c>
      <c r="H4" s="13">
        <f>H3+'TTP ImpairLE'!$B$2</f>
        <v>0.27361111111111108</v>
      </c>
      <c r="I4" s="13">
        <f>I3+'TTP ImpairLE'!$B$2</f>
        <v>0.28055555555555556</v>
      </c>
      <c r="J4" s="13">
        <f>J3+'TTP ImpairLE'!$B$2</f>
        <v>0.29444444444444445</v>
      </c>
      <c r="K4" s="13">
        <f>K3+'TTP ImpairLE'!$B$2</f>
        <v>0.30833333333333335</v>
      </c>
      <c r="L4" s="13">
        <f>L3+'TTP ImpairLE'!$B$2</f>
        <v>0.32222222222222219</v>
      </c>
      <c r="M4" s="13">
        <f>M3+'TTP ImpairLE'!$B$2</f>
        <v>0.33611111111111108</v>
      </c>
      <c r="N4" s="13">
        <f>N3+'TTP ImpairLE'!$B$2</f>
        <v>0.35</v>
      </c>
      <c r="O4" s="13">
        <f>O3+'TTP ImpairLE'!$B$2</f>
        <v>0.3569444444444444</v>
      </c>
      <c r="P4" s="13">
        <f>P3+'TTP ImpairLE'!$B$2</f>
        <v>0.36388888888888882</v>
      </c>
      <c r="Q4" s="13">
        <f>Q3+'TTP ImpairLE'!$B$2</f>
        <v>0.37777777777777771</v>
      </c>
      <c r="R4" s="13">
        <f>R3+'TTP ImpairLE'!$B$2</f>
        <v>0.39166666666666661</v>
      </c>
      <c r="S4" s="13">
        <f>S3+'TTP ImpairLE'!$B$2</f>
        <v>0.40555555555555556</v>
      </c>
      <c r="T4" s="13">
        <f>T3+'TTP ImpairLE'!$B$2</f>
        <v>0.41944444444444445</v>
      </c>
      <c r="U4" s="13">
        <f>U3+'TTP ImpairLE'!$B$2</f>
        <v>0.43333333333333335</v>
      </c>
      <c r="V4" s="13">
        <f>V3+'TTP ImpairLE'!$B$2</f>
        <v>0.44027777777777777</v>
      </c>
      <c r="W4" s="13">
        <f>W3+'TTP ImpairLE'!$B$2</f>
        <v>0.44722222222222219</v>
      </c>
      <c r="X4" s="13">
        <f>X3+'TTP ImpairLE'!$B$2</f>
        <v>0.46111111111111108</v>
      </c>
      <c r="Y4" s="13">
        <f>Y3+'TTP ImpairLE'!$B$2</f>
        <v>0.47499999999999998</v>
      </c>
      <c r="Z4" s="13">
        <f>Z3+'TTP ImpairLE'!$B$2</f>
        <v>0.48888888888888887</v>
      </c>
      <c r="AA4" s="13">
        <f>AA3+'TTP ImpairLE'!$B$2</f>
        <v>0.50277777777777777</v>
      </c>
      <c r="AB4" s="13">
        <f>AB3+'TTP ImpairLE'!$B$2</f>
        <v>0.51666666666666661</v>
      </c>
      <c r="AC4" s="13">
        <f>AC3+'TTP ImpairLE'!$B$2</f>
        <v>0.52361111111111103</v>
      </c>
      <c r="AD4" s="13">
        <f>AD3+'TTP ImpairLE'!$B$2</f>
        <v>0.53055555555555545</v>
      </c>
      <c r="AE4" s="13">
        <f>AE3+'TTP ImpairLE'!$B$2</f>
        <v>0.54444444444444429</v>
      </c>
      <c r="AF4" s="13">
        <f>AF3+'TTP ImpairLE'!$B$2</f>
        <v>0.55833333333333313</v>
      </c>
      <c r="AG4" s="13">
        <f>AG3+'TTP ImpairLE'!$B$2</f>
        <v>0.57222222222222219</v>
      </c>
      <c r="AH4" s="13">
        <f>AH3+'TTP ImpairLE'!$B$2</f>
        <v>0.58611111111111103</v>
      </c>
      <c r="AI4" s="13">
        <f>AI3+'TTP ImpairLE'!$B$2</f>
        <v>0.59999999999999987</v>
      </c>
      <c r="AJ4" s="13">
        <f>AJ3+'TTP ImpairLE'!$B$2</f>
        <v>0.60694444444444429</v>
      </c>
      <c r="AK4" s="13">
        <f>AK3+'TTP ImpairLE'!$B$2</f>
        <v>0.61388888888888871</v>
      </c>
      <c r="AL4" s="13">
        <f>AL3+'TTP ImpairLE'!$B$2</f>
        <v>0.62777777777777755</v>
      </c>
      <c r="AM4" s="13">
        <f>AM3+'TTP ImpairLE'!$B$2</f>
        <v>0.64166666666666639</v>
      </c>
      <c r="AN4" s="13">
        <f>AN3+'TTP ImpairLE'!$B$2</f>
        <v>0.65555555555555522</v>
      </c>
      <c r="AO4" s="13">
        <f>AO3+'TTP ImpairLE'!$B$2</f>
        <v>0.66944444444444406</v>
      </c>
      <c r="AP4" s="13">
        <f>AP3+'TTP ImpairLE'!$B$2</f>
        <v>0.6833333333333329</v>
      </c>
      <c r="AQ4" s="13">
        <f>AQ3+'TTP ImpairLE'!$B$2</f>
        <v>0.69027777777777732</v>
      </c>
      <c r="AR4" s="13">
        <f>AR3+'TTP ImpairLE'!$B$2</f>
        <v>0.69722222222222174</v>
      </c>
      <c r="AS4" s="13">
        <f>AS3+'TTP ImpairLE'!$B$2</f>
        <v>0.71111111111111058</v>
      </c>
      <c r="AT4" s="13">
        <f>AT3+'TTP ImpairLE'!$B$2</f>
        <v>0.72499999999999942</v>
      </c>
      <c r="AU4" s="13">
        <f>AU3+'TTP ImpairLE'!$B$2</f>
        <v>0.73888888888888826</v>
      </c>
      <c r="AV4" s="13">
        <f>AV3+'TTP ImpairLE'!$B$2</f>
        <v>0.7527777777777771</v>
      </c>
      <c r="AW4" s="13">
        <f>AW3+'TTP ImpairLE'!$B$2</f>
        <v>0.76666666666666594</v>
      </c>
      <c r="AX4" s="13">
        <f>AX3+'TTP ImpairLE'!$B$2</f>
        <v>0.77361111111111036</v>
      </c>
      <c r="AY4" s="13">
        <f>AY3+'TTP ImpairLE'!$B$2</f>
        <v>0.78055555555555478</v>
      </c>
      <c r="AZ4" s="13">
        <f>AZ3+'TTP ImpairLE'!$B$2</f>
        <v>0.79444444444444362</v>
      </c>
      <c r="BA4" s="13">
        <f>BA3+'TTP ImpairLE'!$B$2</f>
        <v>0.81527777777777699</v>
      </c>
      <c r="BB4" s="13">
        <f>BB3+'TTP ImpairLE'!$B$2</f>
        <v>0.83611111111111036</v>
      </c>
      <c r="BC4" s="13">
        <f>BC3+'TTP ImpairLE'!$B$2</f>
        <v>0.85694444444444373</v>
      </c>
    </row>
    <row r="5" spans="1:55" ht="47.25" customHeight="1" x14ac:dyDescent="0.25">
      <c r="A5" s="16" t="s">
        <v>22</v>
      </c>
      <c r="B5" s="236">
        <f>+B4+arretsLE!$A$2</f>
        <v>0.19756944444444444</v>
      </c>
      <c r="C5" s="17">
        <f>+C4+arretsLE!$A$2</f>
        <v>0.21145833333333328</v>
      </c>
      <c r="D5" s="17">
        <f>+D4+arretsLE!$A$2</f>
        <v>0.22534722222222217</v>
      </c>
      <c r="E5" s="17">
        <f>+E4+arretsLE!$A$2</f>
        <v>0.23923611111111109</v>
      </c>
      <c r="F5" s="17">
        <f>+F4+arretsLE!$A$2</f>
        <v>0.25312499999999999</v>
      </c>
      <c r="G5" s="17">
        <f>+G4+arretsLE!$A$2</f>
        <v>0.26701388888888888</v>
      </c>
      <c r="H5" s="17">
        <f>+H4+arretsLE!$A$2</f>
        <v>0.2739583333333333</v>
      </c>
      <c r="I5" s="17">
        <f>+I4+arretsLE!$A$2</f>
        <v>0.28090277777777778</v>
      </c>
      <c r="J5" s="17">
        <f>+J4+arretsLE!$A$2</f>
        <v>0.29479166666666667</v>
      </c>
      <c r="K5" s="17">
        <f>+K4+arretsLE!$A$2</f>
        <v>0.30868055555555557</v>
      </c>
      <c r="L5" s="17">
        <f>+L4+arretsLE!$A$2</f>
        <v>0.32256944444444441</v>
      </c>
      <c r="M5" s="17">
        <f>+M4+arretsLE!$A$2</f>
        <v>0.3364583333333333</v>
      </c>
      <c r="N5" s="17">
        <f>+N4+arretsLE!$A$2</f>
        <v>0.3503472222222222</v>
      </c>
      <c r="O5" s="17">
        <f>+O4+arretsLE!$A$2</f>
        <v>0.35729166666666662</v>
      </c>
      <c r="P5" s="17">
        <f>+P4+arretsLE!$A$2</f>
        <v>0.36423611111111104</v>
      </c>
      <c r="Q5" s="17">
        <f>+Q4+arretsLE!$A$2</f>
        <v>0.37812499999999993</v>
      </c>
      <c r="R5" s="17">
        <f>+R4+arretsLE!$A$2</f>
        <v>0.39201388888888883</v>
      </c>
      <c r="S5" s="17">
        <f>+S4+arretsLE!$A$2</f>
        <v>0.40590277777777778</v>
      </c>
      <c r="T5" s="17">
        <f>+T4+arretsLE!$A$2</f>
        <v>0.41979166666666667</v>
      </c>
      <c r="U5" s="17">
        <f>+U4+arretsLE!$A$2</f>
        <v>0.43368055555555557</v>
      </c>
      <c r="V5" s="17">
        <f>+V4+arretsLE!$A$2</f>
        <v>0.44062499999999999</v>
      </c>
      <c r="W5" s="17">
        <f>+W4+arretsLE!$A$2</f>
        <v>0.44756944444444441</v>
      </c>
      <c r="X5" s="17">
        <f>+X4+arretsLE!$A$2</f>
        <v>0.4614583333333333</v>
      </c>
      <c r="Y5" s="17">
        <f>+Y4+arretsLE!$A$2</f>
        <v>0.4753472222222222</v>
      </c>
      <c r="Z5" s="17">
        <f>+Z4+arretsLE!$A$2</f>
        <v>0.48923611111111109</v>
      </c>
      <c r="AA5" s="17">
        <f>+AA4+arretsLE!$A$2</f>
        <v>0.50312500000000004</v>
      </c>
      <c r="AB5" s="17">
        <f>+AB4+arretsLE!$A$2</f>
        <v>0.51701388888888888</v>
      </c>
      <c r="AC5" s="17">
        <f>+AC4+arretsLE!$A$2</f>
        <v>0.5239583333333333</v>
      </c>
      <c r="AD5" s="17">
        <f>+AD4+arretsLE!$A$2</f>
        <v>0.53090277777777772</v>
      </c>
      <c r="AE5" s="17">
        <f>+AE4+arretsLE!$A$2</f>
        <v>0.54479166666666656</v>
      </c>
      <c r="AF5" s="17">
        <f>+AF4+arretsLE!$A$2</f>
        <v>0.5586805555555554</v>
      </c>
      <c r="AG5" s="17">
        <f>+AG4+arretsLE!$A$2</f>
        <v>0.57256944444444446</v>
      </c>
      <c r="AH5" s="17">
        <f>+AH4+arretsLE!$A$2</f>
        <v>0.5864583333333333</v>
      </c>
      <c r="AI5" s="17">
        <f>+AI4+arretsLE!$A$2</f>
        <v>0.60034722222222214</v>
      </c>
      <c r="AJ5" s="17">
        <f>+AJ4+arretsLE!$A$2</f>
        <v>0.60729166666666656</v>
      </c>
      <c r="AK5" s="17">
        <f>+AK4+arretsLE!$A$2</f>
        <v>0.61423611111111098</v>
      </c>
      <c r="AL5" s="17">
        <f>+AL4+arretsLE!$A$2</f>
        <v>0.62812499999999982</v>
      </c>
      <c r="AM5" s="17">
        <f>+AM4+arretsLE!$A$2</f>
        <v>0.64201388888888866</v>
      </c>
      <c r="AN5" s="17">
        <f>+AN4+arretsLE!$A$2</f>
        <v>0.6559027777777775</v>
      </c>
      <c r="AO5" s="17">
        <f>+AO4+arretsLE!$A$2</f>
        <v>0.66979166666666634</v>
      </c>
      <c r="AP5" s="17">
        <f>+AP4+arretsLE!$A$2</f>
        <v>0.68368055555555518</v>
      </c>
      <c r="AQ5" s="17">
        <f>+AQ4+arretsLE!$A$2</f>
        <v>0.6906249999999996</v>
      </c>
      <c r="AR5" s="17">
        <f>+AR4+arretsLE!$A$2</f>
        <v>0.69756944444444402</v>
      </c>
      <c r="AS5" s="17">
        <f>+AS4+arretsLE!$A$2</f>
        <v>0.71145833333333286</v>
      </c>
      <c r="AT5" s="17">
        <f>+AT4+arretsLE!$A$2</f>
        <v>0.7253472222222217</v>
      </c>
      <c r="AU5" s="17">
        <f>+AU4+arretsLE!$A$2</f>
        <v>0.73923611111111054</v>
      </c>
      <c r="AV5" s="17">
        <f>+AV4+arretsLE!$A$2</f>
        <v>0.75312499999999938</v>
      </c>
      <c r="AW5" s="17">
        <f>+AW4+arretsLE!$A$2</f>
        <v>0.76701388888888822</v>
      </c>
      <c r="AX5" s="17">
        <f>+AX4+arretsLE!$A$2</f>
        <v>0.77395833333333264</v>
      </c>
      <c r="AY5" s="17">
        <f>+AY4+arretsLE!$A$2</f>
        <v>0.78090277777777706</v>
      </c>
      <c r="AZ5" s="17">
        <f>+AZ4+arretsLE!$A$2</f>
        <v>0.7947916666666659</v>
      </c>
      <c r="BA5" s="17">
        <f>+BA4+arretsLE!$A$2</f>
        <v>0.81562499999999927</v>
      </c>
      <c r="BB5" s="17">
        <f>+BB4+arretsLE!$A$2</f>
        <v>0.83645833333333264</v>
      </c>
      <c r="BC5" s="17">
        <f>+BC4+arretsLE!$A$2</f>
        <v>0.85729166666666601</v>
      </c>
    </row>
    <row r="6" spans="1:55" ht="31.5" customHeight="1" x14ac:dyDescent="0.25">
      <c r="A6" s="16" t="s">
        <v>50</v>
      </c>
      <c r="B6" s="235">
        <f>+B5+'TTP ImpairLE'!$B$3</f>
        <v>0.19895833333333332</v>
      </c>
      <c r="C6" s="17">
        <f>+C5+'TTP ImpairLE'!$B$3</f>
        <v>0.21284722222222216</v>
      </c>
      <c r="D6" s="17">
        <f>+D5+'TTP ImpairLE'!$B$3</f>
        <v>0.22673611111111105</v>
      </c>
      <c r="E6" s="17">
        <f>+E5+'TTP ImpairLE'!$B$3</f>
        <v>0.24062499999999998</v>
      </c>
      <c r="F6" s="17">
        <f>+F5+'TTP ImpairLE'!$B$3</f>
        <v>0.25451388888888887</v>
      </c>
      <c r="G6" s="17">
        <f>+G5+'TTP ImpairLE'!$B$3</f>
        <v>0.26840277777777777</v>
      </c>
      <c r="H6" s="17">
        <f>+H5+'TTP ImpairLE'!$B$3</f>
        <v>0.27534722222222219</v>
      </c>
      <c r="I6" s="17">
        <f>+I5+'TTP ImpairLE'!$B$3</f>
        <v>0.28229166666666666</v>
      </c>
      <c r="J6" s="17">
        <f>+J5+'TTP ImpairLE'!$B$3</f>
        <v>0.29618055555555556</v>
      </c>
      <c r="K6" s="17">
        <f>+K5+'TTP ImpairLE'!$B$3</f>
        <v>0.31006944444444445</v>
      </c>
      <c r="L6" s="17">
        <f>+L5+'TTP ImpairLE'!$B$3</f>
        <v>0.32395833333333329</v>
      </c>
      <c r="M6" s="17">
        <f>+M5+'TTP ImpairLE'!$B$3</f>
        <v>0.33784722222222219</v>
      </c>
      <c r="N6" s="17">
        <f>+N5+'TTP ImpairLE'!$B$3</f>
        <v>0.35173611111111108</v>
      </c>
      <c r="O6" s="17">
        <f>+O5+'TTP ImpairLE'!$B$3</f>
        <v>0.3586805555555555</v>
      </c>
      <c r="P6" s="17">
        <f>+P5+'TTP ImpairLE'!$B$3</f>
        <v>0.36562499999999992</v>
      </c>
      <c r="Q6" s="17">
        <f>+Q5+'TTP ImpairLE'!$B$3</f>
        <v>0.37951388888888882</v>
      </c>
      <c r="R6" s="17">
        <f>+R5+'TTP ImpairLE'!$B$3</f>
        <v>0.39340277777777771</v>
      </c>
      <c r="S6" s="17">
        <f>+S5+'TTP ImpairLE'!$B$3</f>
        <v>0.40729166666666666</v>
      </c>
      <c r="T6" s="17">
        <f>+T5+'TTP ImpairLE'!$B$3</f>
        <v>0.42118055555555556</v>
      </c>
      <c r="U6" s="17">
        <f>+U5+'TTP ImpairLE'!$B$3</f>
        <v>0.43506944444444445</v>
      </c>
      <c r="V6" s="17">
        <f>+V5+'TTP ImpairLE'!$B$3</f>
        <v>0.44201388888888887</v>
      </c>
      <c r="W6" s="17">
        <f>+W5+'TTP ImpairLE'!$B$3</f>
        <v>0.44895833333333329</v>
      </c>
      <c r="X6" s="17">
        <f>+X5+'TTP ImpairLE'!$B$3</f>
        <v>0.46284722222222219</v>
      </c>
      <c r="Y6" s="17">
        <f>+Y5+'TTP ImpairLE'!$B$3</f>
        <v>0.47673611111111108</v>
      </c>
      <c r="Z6" s="17">
        <f>+Z5+'TTP ImpairLE'!$B$3</f>
        <v>0.49062499999999998</v>
      </c>
      <c r="AA6" s="17">
        <f>+AA5+'TTP ImpairLE'!$B$3</f>
        <v>0.50451388888888893</v>
      </c>
      <c r="AB6" s="17">
        <f>+AB5+'TTP ImpairLE'!$B$3</f>
        <v>0.51840277777777777</v>
      </c>
      <c r="AC6" s="17">
        <f>+AC5+'TTP ImpairLE'!$B$3</f>
        <v>0.52534722222222219</v>
      </c>
      <c r="AD6" s="17">
        <f>+AD5+'TTP ImpairLE'!$B$3</f>
        <v>0.53229166666666661</v>
      </c>
      <c r="AE6" s="17">
        <f>+AE5+'TTP ImpairLE'!$B$3</f>
        <v>0.54618055555555545</v>
      </c>
      <c r="AF6" s="17">
        <f>+AF5+'TTP ImpairLE'!$B$3</f>
        <v>0.56006944444444429</v>
      </c>
      <c r="AG6" s="17">
        <f>+AG5+'TTP ImpairLE'!$B$3</f>
        <v>0.57395833333333335</v>
      </c>
      <c r="AH6" s="17">
        <f>+AH5+'TTP ImpairLE'!$B$3</f>
        <v>0.58784722222222219</v>
      </c>
      <c r="AI6" s="17">
        <f>+AI5+'TTP ImpairLE'!$B$3</f>
        <v>0.60173611111111103</v>
      </c>
      <c r="AJ6" s="17">
        <f>+AJ5+'TTP ImpairLE'!$B$3</f>
        <v>0.60868055555555545</v>
      </c>
      <c r="AK6" s="17">
        <f>+AK5+'TTP ImpairLE'!$B$3</f>
        <v>0.61562499999999987</v>
      </c>
      <c r="AL6" s="17">
        <f>+AL5+'TTP ImpairLE'!$B$3</f>
        <v>0.62951388888888871</v>
      </c>
      <c r="AM6" s="17">
        <f>+AM5+'TTP ImpairLE'!$B$3</f>
        <v>0.64340277777777755</v>
      </c>
      <c r="AN6" s="17">
        <f>+AN5+'TTP ImpairLE'!$B$3</f>
        <v>0.65729166666666639</v>
      </c>
      <c r="AO6" s="17">
        <f>+AO5+'TTP ImpairLE'!$B$3</f>
        <v>0.67118055555555522</v>
      </c>
      <c r="AP6" s="17">
        <f>+AP5+'TTP ImpairLE'!$B$3</f>
        <v>0.68506944444444406</v>
      </c>
      <c r="AQ6" s="17">
        <f>+AQ5+'TTP ImpairLE'!$B$3</f>
        <v>0.69201388888888848</v>
      </c>
      <c r="AR6" s="17">
        <f>+AR5+'TTP ImpairLE'!$B$3</f>
        <v>0.6989583333333329</v>
      </c>
      <c r="AS6" s="17">
        <f>+AS5+'TTP ImpairLE'!$B$3</f>
        <v>0.71284722222222174</v>
      </c>
      <c r="AT6" s="17">
        <f>+AT5+'TTP ImpairLE'!$B$3</f>
        <v>0.72673611111111058</v>
      </c>
      <c r="AU6" s="17">
        <f>+AU5+'TTP ImpairLE'!$B$3</f>
        <v>0.74062499999999942</v>
      </c>
      <c r="AV6" s="17">
        <f>+AV5+'TTP ImpairLE'!$B$3</f>
        <v>0.75451388888888826</v>
      </c>
      <c r="AW6" s="17">
        <f>+AW5+'TTP ImpairLE'!$B$3</f>
        <v>0.7684027777777771</v>
      </c>
      <c r="AX6" s="17">
        <f>+AX5+'TTP ImpairLE'!$B$3</f>
        <v>0.77534722222222152</v>
      </c>
      <c r="AY6" s="17">
        <f>+AY5+'TTP ImpairLE'!$B$3</f>
        <v>0.78229166666666594</v>
      </c>
      <c r="AZ6" s="17">
        <f>+AZ5+'TTP ImpairLE'!$B$3</f>
        <v>0.79618055555555478</v>
      </c>
      <c r="BA6" s="17">
        <f>+BA5+'TTP ImpairLE'!$B$3</f>
        <v>0.81701388888888815</v>
      </c>
      <c r="BB6" s="17">
        <f>+BB5+'TTP ImpairLE'!$B$3</f>
        <v>0.83784722222222152</v>
      </c>
      <c r="BC6" s="17">
        <f>+BC5+'TTP ImpairLE'!$B$3</f>
        <v>0.85868055555555489</v>
      </c>
    </row>
    <row r="7" spans="1:55" ht="31.5" customHeight="1" x14ac:dyDescent="0.25">
      <c r="A7" s="16" t="s">
        <v>50</v>
      </c>
      <c r="B7" s="235">
        <f>+B6+arretsLE!$A$2</f>
        <v>0.19930555555555554</v>
      </c>
      <c r="C7" s="17">
        <f>+C6+arretsLE!$A$2</f>
        <v>0.21319444444444438</v>
      </c>
      <c r="D7" s="17">
        <f>+D6+arretsLE!$A$2</f>
        <v>0.22708333333333328</v>
      </c>
      <c r="E7" s="17">
        <f>+E6+arretsLE!$A$2</f>
        <v>0.2409722222222222</v>
      </c>
      <c r="F7" s="17">
        <f>+F6+arretsLE!$A$2</f>
        <v>0.25486111111111109</v>
      </c>
      <c r="G7" s="17">
        <f>+G6+arretsLE!$A$2</f>
        <v>0.26874999999999999</v>
      </c>
      <c r="H7" s="17">
        <f>+H6+arretsLE!$A$2</f>
        <v>0.27569444444444441</v>
      </c>
      <c r="I7" s="17">
        <f>+I6+arretsLE!$A$2</f>
        <v>0.28263888888888888</v>
      </c>
      <c r="J7" s="17">
        <f>+J6+arretsLE!$A$2</f>
        <v>0.29652777777777778</v>
      </c>
      <c r="K7" s="17">
        <f>+K6+arretsLE!$A$2</f>
        <v>0.31041666666666667</v>
      </c>
      <c r="L7" s="17">
        <f>+L6+arretsLE!$A$2</f>
        <v>0.32430555555555551</v>
      </c>
      <c r="M7" s="17">
        <f>+M6+arretsLE!$A$2</f>
        <v>0.33819444444444441</v>
      </c>
      <c r="N7" s="17">
        <f>+N6+arretsLE!$A$2</f>
        <v>0.3520833333333333</v>
      </c>
      <c r="O7" s="17">
        <f>+O6+arretsLE!$A$2</f>
        <v>0.35902777777777772</v>
      </c>
      <c r="P7" s="17">
        <f>+P6+arretsLE!$A$2</f>
        <v>0.36597222222222214</v>
      </c>
      <c r="Q7" s="17">
        <f>+Q6+arretsLE!$A$2</f>
        <v>0.37986111111111104</v>
      </c>
      <c r="R7" s="17">
        <f>+R6+arretsLE!$A$2</f>
        <v>0.39374999999999993</v>
      </c>
      <c r="S7" s="17">
        <f>+S6+arretsLE!$A$2</f>
        <v>0.40763888888888888</v>
      </c>
      <c r="T7" s="17">
        <f>+T6+arretsLE!$A$2</f>
        <v>0.42152777777777778</v>
      </c>
      <c r="U7" s="17">
        <f>+U6+arretsLE!$A$2</f>
        <v>0.43541666666666667</v>
      </c>
      <c r="V7" s="17">
        <f>+V6+arretsLE!$A$2</f>
        <v>0.44236111111111109</v>
      </c>
      <c r="W7" s="17">
        <f>+W6+arretsLE!$A$2</f>
        <v>0.44930555555555551</v>
      </c>
      <c r="X7" s="17">
        <f>+X6+arretsLE!$A$2</f>
        <v>0.46319444444444441</v>
      </c>
      <c r="Y7" s="17">
        <f>+Y6+arretsLE!$A$2</f>
        <v>0.4770833333333333</v>
      </c>
      <c r="Z7" s="17">
        <f>+Z6+arretsLE!$A$2</f>
        <v>0.4909722222222222</v>
      </c>
      <c r="AA7" s="17">
        <f>+AA6+arretsLE!$A$2</f>
        <v>0.5048611111111112</v>
      </c>
      <c r="AB7" s="17">
        <f>+AB6+arretsLE!$A$2</f>
        <v>0.51875000000000004</v>
      </c>
      <c r="AC7" s="17">
        <f>+AC6+arretsLE!$A$2</f>
        <v>0.52569444444444446</v>
      </c>
      <c r="AD7" s="17">
        <f>+AD6+arretsLE!$A$2</f>
        <v>0.53263888888888888</v>
      </c>
      <c r="AE7" s="17">
        <f>+AE6+arretsLE!$A$2</f>
        <v>0.54652777777777772</v>
      </c>
      <c r="AF7" s="17">
        <f>+AF6+arretsLE!$A$2</f>
        <v>0.56041666666666656</v>
      </c>
      <c r="AG7" s="17">
        <f>+AG6+arretsLE!$A$2</f>
        <v>0.57430555555555562</v>
      </c>
      <c r="AH7" s="17">
        <f>+AH6+arretsLE!$A$2</f>
        <v>0.58819444444444446</v>
      </c>
      <c r="AI7" s="17">
        <f>+AI6+arretsLE!$A$2</f>
        <v>0.6020833333333333</v>
      </c>
      <c r="AJ7" s="17">
        <f>+AJ6+arretsLE!$A$2</f>
        <v>0.60902777777777772</v>
      </c>
      <c r="AK7" s="17">
        <f>+AK6+arretsLE!$A$2</f>
        <v>0.61597222222222214</v>
      </c>
      <c r="AL7" s="17">
        <f>+AL6+arretsLE!$A$2</f>
        <v>0.62986111111111098</v>
      </c>
      <c r="AM7" s="17">
        <f>+AM6+arretsLE!$A$2</f>
        <v>0.64374999999999982</v>
      </c>
      <c r="AN7" s="17">
        <f>+AN6+arretsLE!$A$2</f>
        <v>0.65763888888888866</v>
      </c>
      <c r="AO7" s="17">
        <f>+AO6+arretsLE!$A$2</f>
        <v>0.6715277777777775</v>
      </c>
      <c r="AP7" s="17">
        <f>+AP6+arretsLE!$A$2</f>
        <v>0.68541666666666634</v>
      </c>
      <c r="AQ7" s="17">
        <f>+AQ6+arretsLE!$A$2</f>
        <v>0.69236111111111076</v>
      </c>
      <c r="AR7" s="17">
        <f>+AR6+arretsLE!$A$2</f>
        <v>0.69930555555555518</v>
      </c>
      <c r="AS7" s="17">
        <f>+AS6+arretsLE!$A$2</f>
        <v>0.71319444444444402</v>
      </c>
      <c r="AT7" s="17">
        <f>+AT6+arretsLE!$A$2</f>
        <v>0.72708333333333286</v>
      </c>
      <c r="AU7" s="17">
        <f>+AU6+arretsLE!$A$2</f>
        <v>0.7409722222222217</v>
      </c>
      <c r="AV7" s="17">
        <f>+AV6+arretsLE!$A$2</f>
        <v>0.75486111111111054</v>
      </c>
      <c r="AW7" s="17">
        <f>+AW6+arretsLE!$A$2</f>
        <v>0.76874999999999938</v>
      </c>
      <c r="AX7" s="17">
        <f>+AX6+arretsLE!$A$2</f>
        <v>0.7756944444444438</v>
      </c>
      <c r="AY7" s="17">
        <f>+AY6+arretsLE!$A$2</f>
        <v>0.78263888888888822</v>
      </c>
      <c r="AZ7" s="17">
        <f>+AZ6+arretsLE!$A$2</f>
        <v>0.79652777777777706</v>
      </c>
      <c r="BA7" s="17">
        <f>+BA6+arretsLE!$A$2</f>
        <v>0.81736111111111043</v>
      </c>
      <c r="BB7" s="17">
        <f>+BB6+arretsLE!$A$2</f>
        <v>0.8381944444444438</v>
      </c>
      <c r="BC7" s="17">
        <f>+BC6+arretsLE!$A$2</f>
        <v>0.85902777777777717</v>
      </c>
    </row>
    <row r="8" spans="1:55" ht="31.5" customHeight="1" x14ac:dyDescent="0.25">
      <c r="A8" s="16" t="s">
        <v>49</v>
      </c>
      <c r="B8" s="235">
        <f>+B7+'TTP ImpairLE'!$B$4</f>
        <v>0.20138888888888887</v>
      </c>
      <c r="C8" s="17">
        <f>+C7+'TTP ImpairLE'!$B$4</f>
        <v>0.21527777777777771</v>
      </c>
      <c r="D8" s="17">
        <f>+D7+'TTP ImpairLE'!$B$4</f>
        <v>0.2291666666666666</v>
      </c>
      <c r="E8" s="17">
        <f>+E7+'TTP ImpairLE'!$B$4</f>
        <v>0.24305555555555552</v>
      </c>
      <c r="F8" s="17">
        <f>+F7+'TTP ImpairLE'!$B$4</f>
        <v>0.25694444444444442</v>
      </c>
      <c r="G8" s="17">
        <f>+G7+'TTP ImpairLE'!$B$4</f>
        <v>0.27083333333333331</v>
      </c>
      <c r="H8" s="17">
        <f>+H7+'TTP ImpairLE'!$B$4</f>
        <v>0.27777777777777773</v>
      </c>
      <c r="I8" s="17">
        <f>+I7+'TTP ImpairLE'!$B$4</f>
        <v>0.28472222222222221</v>
      </c>
      <c r="J8" s="17">
        <f>+J7+'TTP ImpairLE'!$B$4</f>
        <v>0.2986111111111111</v>
      </c>
      <c r="K8" s="17">
        <f>+K7+'TTP ImpairLE'!$B$4</f>
        <v>0.3125</v>
      </c>
      <c r="L8" s="17">
        <f>+L7+'TTP ImpairLE'!$B$4</f>
        <v>0.32638888888888884</v>
      </c>
      <c r="M8" s="17">
        <f>+M7+'TTP ImpairLE'!$B$4</f>
        <v>0.34027777777777773</v>
      </c>
      <c r="N8" s="17">
        <f>+N7+'TTP ImpairLE'!$B$4</f>
        <v>0.35416666666666663</v>
      </c>
      <c r="O8" s="17">
        <f>+O7+'TTP ImpairLE'!$B$4</f>
        <v>0.36111111111111105</v>
      </c>
      <c r="P8" s="17">
        <f>+P7+'TTP ImpairLE'!$B$4</f>
        <v>0.36805555555555547</v>
      </c>
      <c r="Q8" s="17">
        <f>+Q7+'TTP ImpairLE'!$B$4</f>
        <v>0.38194444444444436</v>
      </c>
      <c r="R8" s="17">
        <f>+R7+'TTP ImpairLE'!$B$4</f>
        <v>0.39583333333333326</v>
      </c>
      <c r="S8" s="17">
        <f>+S7+'TTP ImpairLE'!$B$4</f>
        <v>0.40972222222222221</v>
      </c>
      <c r="T8" s="17">
        <f>+T7+'TTP ImpairLE'!$B$4</f>
        <v>0.4236111111111111</v>
      </c>
      <c r="U8" s="17">
        <f>+U7+'TTP ImpairLE'!$B$4</f>
        <v>0.4375</v>
      </c>
      <c r="V8" s="17">
        <f>+V7+'TTP ImpairLE'!$B$4</f>
        <v>0.44444444444444442</v>
      </c>
      <c r="W8" s="17">
        <f>+W7+'TTP ImpairLE'!$B$4</f>
        <v>0.45138888888888884</v>
      </c>
      <c r="X8" s="17">
        <f>+X7+'TTP ImpairLE'!$B$4</f>
        <v>0.46527777777777773</v>
      </c>
      <c r="Y8" s="17">
        <f>+Y7+'TTP ImpairLE'!$B$4</f>
        <v>0.47916666666666663</v>
      </c>
      <c r="Z8" s="17">
        <f>+Z7+'TTP ImpairLE'!$B$4</f>
        <v>0.49305555555555552</v>
      </c>
      <c r="AA8" s="17">
        <f>+AA7+'TTP ImpairLE'!$B$4</f>
        <v>0.50694444444444453</v>
      </c>
      <c r="AB8" s="17">
        <f>+AB7+'TTP ImpairLE'!$B$4</f>
        <v>0.52083333333333337</v>
      </c>
      <c r="AC8" s="17">
        <f>+AC7+'TTP ImpairLE'!$B$4</f>
        <v>0.52777777777777779</v>
      </c>
      <c r="AD8" s="17">
        <f>+AD7+'TTP ImpairLE'!$B$4</f>
        <v>0.53472222222222221</v>
      </c>
      <c r="AE8" s="17">
        <f>+AE7+'TTP ImpairLE'!$B$4</f>
        <v>0.54861111111111105</v>
      </c>
      <c r="AF8" s="17">
        <f>+AF7+'TTP ImpairLE'!$B$4</f>
        <v>0.56249999999999989</v>
      </c>
      <c r="AG8" s="17">
        <f>+AG7+'TTP ImpairLE'!$B$4</f>
        <v>0.57638888888888895</v>
      </c>
      <c r="AH8" s="17">
        <f>+AH7+'TTP ImpairLE'!$B$4</f>
        <v>0.59027777777777779</v>
      </c>
      <c r="AI8" s="17">
        <f>+AI7+'TTP ImpairLE'!$B$4</f>
        <v>0.60416666666666663</v>
      </c>
      <c r="AJ8" s="17">
        <f>+AJ7+'TTP ImpairLE'!$B$4</f>
        <v>0.61111111111111105</v>
      </c>
      <c r="AK8" s="17">
        <f>+AK7+'TTP ImpairLE'!$B$4</f>
        <v>0.61805555555555547</v>
      </c>
      <c r="AL8" s="17">
        <f>+AL7+'TTP ImpairLE'!$B$4</f>
        <v>0.63194444444444431</v>
      </c>
      <c r="AM8" s="17">
        <f>+AM7+'TTP ImpairLE'!$B$4</f>
        <v>0.64583333333333315</v>
      </c>
      <c r="AN8" s="17">
        <f>+AN7+'TTP ImpairLE'!$B$4</f>
        <v>0.65972222222222199</v>
      </c>
      <c r="AO8" s="17">
        <f>+AO7+'TTP ImpairLE'!$B$4</f>
        <v>0.67361111111111083</v>
      </c>
      <c r="AP8" s="17">
        <f>+AP7+'TTP ImpairLE'!$B$4</f>
        <v>0.68749999999999967</v>
      </c>
      <c r="AQ8" s="17">
        <f>+AQ7+'TTP ImpairLE'!$B$4</f>
        <v>0.69444444444444409</v>
      </c>
      <c r="AR8" s="17">
        <f>+AR7+'TTP ImpairLE'!$B$4</f>
        <v>0.70138888888888851</v>
      </c>
      <c r="AS8" s="17">
        <f>+AS7+'TTP ImpairLE'!$B$4</f>
        <v>0.71527777777777735</v>
      </c>
      <c r="AT8" s="17">
        <f>+AT7+'TTP ImpairLE'!$B$4</f>
        <v>0.72916666666666619</v>
      </c>
      <c r="AU8" s="17">
        <f>+AU7+'TTP ImpairLE'!$B$4</f>
        <v>0.74305555555555503</v>
      </c>
      <c r="AV8" s="17">
        <f>+AV7+'TTP ImpairLE'!$B$4</f>
        <v>0.75694444444444386</v>
      </c>
      <c r="AW8" s="17">
        <f>+AW7+'TTP ImpairLE'!$B$4</f>
        <v>0.7708333333333327</v>
      </c>
      <c r="AX8" s="17">
        <f>+AX7+'TTP ImpairLE'!$B$4</f>
        <v>0.77777777777777712</v>
      </c>
      <c r="AY8" s="17">
        <f>+AY7+'TTP ImpairLE'!$B$4</f>
        <v>0.78472222222222154</v>
      </c>
      <c r="AZ8" s="17">
        <f>+AZ7+'TTP ImpairLE'!$B$4</f>
        <v>0.79861111111111038</v>
      </c>
      <c r="BA8" s="17">
        <f>+BA7+'TTP ImpairLE'!$B$4</f>
        <v>0.81944444444444375</v>
      </c>
      <c r="BB8" s="17">
        <f>+BB7+'TTP ImpairLE'!$B$4</f>
        <v>0.84027777777777712</v>
      </c>
      <c r="BC8" s="17">
        <f>+BC7+'TTP ImpairLE'!$B$4</f>
        <v>0.86111111111111049</v>
      </c>
    </row>
    <row r="9" spans="1:55" ht="31.5" customHeight="1" x14ac:dyDescent="0.25">
      <c r="A9" s="16" t="s">
        <v>49</v>
      </c>
      <c r="B9" s="235">
        <f>+B8+arretsLE!$A$2</f>
        <v>0.20173611111111109</v>
      </c>
      <c r="C9" s="17">
        <f>+C8+arretsLE!$A$2</f>
        <v>0.21562499999999993</v>
      </c>
      <c r="D9" s="17">
        <f>+D8+arretsLE!$A$2</f>
        <v>0.22951388888888882</v>
      </c>
      <c r="E9" s="17">
        <f>+E8+arretsLE!$A$2</f>
        <v>0.24340277777777775</v>
      </c>
      <c r="F9" s="17">
        <f>+F8+arretsLE!$A$2</f>
        <v>0.25729166666666664</v>
      </c>
      <c r="G9" s="17">
        <f>+G8+arretsLE!$A$2</f>
        <v>0.27118055555555554</v>
      </c>
      <c r="H9" s="17">
        <f>+H8+arretsLE!$A$2</f>
        <v>0.27812499999999996</v>
      </c>
      <c r="I9" s="17">
        <f>+I8+arretsLE!$A$2</f>
        <v>0.28506944444444443</v>
      </c>
      <c r="J9" s="17">
        <f>+J8+arretsLE!$A$2</f>
        <v>0.29895833333333333</v>
      </c>
      <c r="K9" s="17">
        <f>+K8+arretsLE!$A$2</f>
        <v>0.31284722222222222</v>
      </c>
      <c r="L9" s="17">
        <f>+L8+arretsLE!$A$2</f>
        <v>0.32673611111111106</v>
      </c>
      <c r="M9" s="17">
        <f>+M8+arretsLE!$A$2</f>
        <v>0.34062499999999996</v>
      </c>
      <c r="N9" s="17">
        <f>+N8+arretsLE!$A$2</f>
        <v>0.35451388888888885</v>
      </c>
      <c r="O9" s="17">
        <f>+O8+arretsLE!$A$2</f>
        <v>0.36145833333333327</v>
      </c>
      <c r="P9" s="17">
        <f>+P8+arretsLE!$A$2</f>
        <v>0.36840277777777769</v>
      </c>
      <c r="Q9" s="17">
        <f>+Q8+arretsLE!$A$2</f>
        <v>0.38229166666666659</v>
      </c>
      <c r="R9" s="17">
        <f>+R8+arretsLE!$A$2</f>
        <v>0.39618055555555548</v>
      </c>
      <c r="S9" s="17">
        <f>+S8+arretsLE!$A$2</f>
        <v>0.41006944444444443</v>
      </c>
      <c r="T9" s="17">
        <f>+T8+arretsLE!$A$2</f>
        <v>0.42395833333333333</v>
      </c>
      <c r="U9" s="17">
        <f>+U8+arretsLE!$A$2</f>
        <v>0.43784722222222222</v>
      </c>
      <c r="V9" s="17">
        <f>+V8+arretsLE!$A$2</f>
        <v>0.44479166666666664</v>
      </c>
      <c r="W9" s="17">
        <f>+W8+arretsLE!$A$2</f>
        <v>0.45173611111111106</v>
      </c>
      <c r="X9" s="17">
        <f>+X8+arretsLE!$A$2</f>
        <v>0.46562499999999996</v>
      </c>
      <c r="Y9" s="17">
        <f>+Y8+arretsLE!$A$2</f>
        <v>0.47951388888888885</v>
      </c>
      <c r="Z9" s="17">
        <f>+Z8+arretsLE!$A$2</f>
        <v>0.49340277777777775</v>
      </c>
      <c r="AA9" s="17">
        <f>+AA8+arretsLE!$A$2</f>
        <v>0.50729166666666681</v>
      </c>
      <c r="AB9" s="17">
        <f>+AB8+arretsLE!$A$2</f>
        <v>0.52118055555555565</v>
      </c>
      <c r="AC9" s="17">
        <f>+AC8+arretsLE!$A$2</f>
        <v>0.52812500000000007</v>
      </c>
      <c r="AD9" s="17">
        <f>+AD8+arretsLE!$A$2</f>
        <v>0.53506944444444449</v>
      </c>
      <c r="AE9" s="17">
        <f>+AE8+arretsLE!$A$2</f>
        <v>0.54895833333333333</v>
      </c>
      <c r="AF9" s="17">
        <f>+AF8+arretsLE!$A$2</f>
        <v>0.56284722222222217</v>
      </c>
      <c r="AG9" s="17">
        <f>+AG8+arretsLE!$A$2</f>
        <v>0.57673611111111123</v>
      </c>
      <c r="AH9" s="17">
        <f>+AH8+arretsLE!$A$2</f>
        <v>0.59062500000000007</v>
      </c>
      <c r="AI9" s="17">
        <f>+AI8+arretsLE!$A$2</f>
        <v>0.60451388888888891</v>
      </c>
      <c r="AJ9" s="17">
        <f>+AJ8+arretsLE!$A$2</f>
        <v>0.61145833333333333</v>
      </c>
      <c r="AK9" s="17">
        <f>+AK8+arretsLE!$A$2</f>
        <v>0.61840277777777775</v>
      </c>
      <c r="AL9" s="17">
        <f>+AL8+arretsLE!$A$2</f>
        <v>0.63229166666666659</v>
      </c>
      <c r="AM9" s="17">
        <f>+AM8+arretsLE!$A$2</f>
        <v>0.64618055555555542</v>
      </c>
      <c r="AN9" s="17">
        <f>+AN8+arretsLE!$A$2</f>
        <v>0.66006944444444426</v>
      </c>
      <c r="AO9" s="17">
        <f>+AO8+arretsLE!$A$2</f>
        <v>0.6739583333333331</v>
      </c>
      <c r="AP9" s="17">
        <f>+AP8+arretsLE!$A$2</f>
        <v>0.68784722222222194</v>
      </c>
      <c r="AQ9" s="17">
        <f>+AQ8+arretsLE!$A$2</f>
        <v>0.69479166666666636</v>
      </c>
      <c r="AR9" s="17">
        <f>+AR8+arretsLE!$A$2</f>
        <v>0.70173611111111078</v>
      </c>
      <c r="AS9" s="17">
        <f>+AS8+arretsLE!$A$2</f>
        <v>0.71562499999999962</v>
      </c>
      <c r="AT9" s="17">
        <f>+AT8+arretsLE!$A$2</f>
        <v>0.72951388888888846</v>
      </c>
      <c r="AU9" s="17">
        <f>+AU8+arretsLE!$A$2</f>
        <v>0.7434027777777773</v>
      </c>
      <c r="AV9" s="17">
        <f>+AV8+arretsLE!$A$2</f>
        <v>0.75729166666666614</v>
      </c>
      <c r="AW9" s="17">
        <f>+AW8+arretsLE!$A$2</f>
        <v>0.77118055555555498</v>
      </c>
      <c r="AX9" s="17">
        <f>+AX8+arretsLE!$A$2</f>
        <v>0.7781249999999994</v>
      </c>
      <c r="AY9" s="17">
        <f>+AY8+arretsLE!$A$2</f>
        <v>0.78506944444444382</v>
      </c>
      <c r="AZ9" s="17">
        <f>+AZ8+arretsLE!$A$2</f>
        <v>0.79895833333333266</v>
      </c>
      <c r="BA9" s="17">
        <f>+BA8+arretsLE!$A$2</f>
        <v>0.81979166666666603</v>
      </c>
      <c r="BB9" s="17">
        <f>+BB8+arretsLE!$A$2</f>
        <v>0.8406249999999994</v>
      </c>
      <c r="BC9" s="17">
        <f>+BC8+arretsLE!$A$2</f>
        <v>0.86145833333333277</v>
      </c>
    </row>
    <row r="10" spans="1:55" ht="31.5" customHeight="1" x14ac:dyDescent="0.25">
      <c r="A10" s="16" t="s">
        <v>48</v>
      </c>
      <c r="B10" s="235">
        <f>+B9+'TTP ImpairLE'!$B$5</f>
        <v>0.20312499999999997</v>
      </c>
      <c r="C10" s="17">
        <f>+C9+'TTP ImpairLE'!$B$5</f>
        <v>0.21701388888888881</v>
      </c>
      <c r="D10" s="17">
        <f>+D9+'TTP ImpairLE'!$B$5</f>
        <v>0.23090277777777771</v>
      </c>
      <c r="E10" s="17">
        <f>+E9+'TTP ImpairLE'!$B$5</f>
        <v>0.24479166666666663</v>
      </c>
      <c r="F10" s="17">
        <f>+F9+'TTP ImpairLE'!$B$5</f>
        <v>0.25868055555555552</v>
      </c>
      <c r="G10" s="17">
        <f>+G9+'TTP ImpairLE'!$B$5</f>
        <v>0.27256944444444442</v>
      </c>
      <c r="H10" s="17">
        <f>+H9+'TTP ImpairLE'!$B$5</f>
        <v>0.27951388888888884</v>
      </c>
      <c r="I10" s="17">
        <f>+I9+'TTP ImpairLE'!$B$5</f>
        <v>0.28645833333333331</v>
      </c>
      <c r="J10" s="17">
        <f>+J9+'TTP ImpairLE'!$B$5</f>
        <v>0.30034722222222221</v>
      </c>
      <c r="K10" s="17">
        <f>+K9+'TTP ImpairLE'!$B$5</f>
        <v>0.3142361111111111</v>
      </c>
      <c r="L10" s="17">
        <f>+L9+'TTP ImpairLE'!$B$5</f>
        <v>0.32812499999999994</v>
      </c>
      <c r="M10" s="17">
        <f>+M9+'TTP ImpairLE'!$B$5</f>
        <v>0.34201388888888884</v>
      </c>
      <c r="N10" s="17">
        <f>+N9+'TTP ImpairLE'!$B$5</f>
        <v>0.35590277777777773</v>
      </c>
      <c r="O10" s="17">
        <f>+O9+'TTP ImpairLE'!$B$5</f>
        <v>0.36284722222222215</v>
      </c>
      <c r="P10" s="17">
        <f>+P9+'TTP ImpairLE'!$B$5</f>
        <v>0.36979166666666657</v>
      </c>
      <c r="Q10" s="17">
        <f>+Q9+'TTP ImpairLE'!$B$5</f>
        <v>0.38368055555555547</v>
      </c>
      <c r="R10" s="17">
        <f>+R9+'TTP ImpairLE'!$B$5</f>
        <v>0.39756944444444436</v>
      </c>
      <c r="S10" s="17">
        <f>+S9+'TTP ImpairLE'!$B$5</f>
        <v>0.41145833333333331</v>
      </c>
      <c r="T10" s="17">
        <f>+T9+'TTP ImpairLE'!$B$5</f>
        <v>0.42534722222222221</v>
      </c>
      <c r="U10" s="17">
        <f>+U9+'TTP ImpairLE'!$B$5</f>
        <v>0.4392361111111111</v>
      </c>
      <c r="V10" s="17">
        <f>+V9+'TTP ImpairLE'!$B$5</f>
        <v>0.44618055555555552</v>
      </c>
      <c r="W10" s="17">
        <f>+W9+'TTP ImpairLE'!$B$5</f>
        <v>0.45312499999999994</v>
      </c>
      <c r="X10" s="17">
        <f>+X9+'TTP ImpairLE'!$B$5</f>
        <v>0.46701388888888884</v>
      </c>
      <c r="Y10" s="17">
        <f>+Y9+'TTP ImpairLE'!$B$5</f>
        <v>0.48090277777777773</v>
      </c>
      <c r="Z10" s="17">
        <f>+Z9+'TTP ImpairLE'!$B$5</f>
        <v>0.49479166666666663</v>
      </c>
      <c r="AA10" s="17">
        <f>+AA9+'TTP ImpairLE'!$B$5</f>
        <v>0.50868055555555569</v>
      </c>
      <c r="AB10" s="17">
        <f>+AB9+'TTP ImpairLE'!$B$5</f>
        <v>0.52256944444444453</v>
      </c>
      <c r="AC10" s="17">
        <f>+AC9+'TTP ImpairLE'!$B$5</f>
        <v>0.52951388888888895</v>
      </c>
      <c r="AD10" s="17">
        <f>+AD9+'TTP ImpairLE'!$B$5</f>
        <v>0.53645833333333337</v>
      </c>
      <c r="AE10" s="17">
        <f>+AE9+'TTP ImpairLE'!$B$5</f>
        <v>0.55034722222222221</v>
      </c>
      <c r="AF10" s="17">
        <f>+AF9+'TTP ImpairLE'!$B$5</f>
        <v>0.56423611111111105</v>
      </c>
      <c r="AG10" s="17">
        <f>+AG9+'TTP ImpairLE'!$B$5</f>
        <v>0.57812500000000011</v>
      </c>
      <c r="AH10" s="17">
        <f>+AH9+'TTP ImpairLE'!$B$5</f>
        <v>0.59201388888888895</v>
      </c>
      <c r="AI10" s="17">
        <f>+AI9+'TTP ImpairLE'!$B$5</f>
        <v>0.60590277777777779</v>
      </c>
      <c r="AJ10" s="17">
        <f>+AJ9+'TTP ImpairLE'!$B$5</f>
        <v>0.61284722222222221</v>
      </c>
      <c r="AK10" s="17">
        <f>+AK9+'TTP ImpairLE'!$B$5</f>
        <v>0.61979166666666663</v>
      </c>
      <c r="AL10" s="17">
        <f>+AL9+'TTP ImpairLE'!$B$5</f>
        <v>0.63368055555555547</v>
      </c>
      <c r="AM10" s="17">
        <f>+AM9+'TTP ImpairLE'!$B$5</f>
        <v>0.64756944444444431</v>
      </c>
      <c r="AN10" s="17">
        <f>+AN9+'TTP ImpairLE'!$B$5</f>
        <v>0.66145833333333315</v>
      </c>
      <c r="AO10" s="17">
        <f>+AO9+'TTP ImpairLE'!$B$5</f>
        <v>0.67534722222222199</v>
      </c>
      <c r="AP10" s="17">
        <f>+AP9+'TTP ImpairLE'!$B$5</f>
        <v>0.68923611111111083</v>
      </c>
      <c r="AQ10" s="17">
        <f>+AQ9+'TTP ImpairLE'!$B$5</f>
        <v>0.69618055555555525</v>
      </c>
      <c r="AR10" s="17">
        <f>+AR9+'TTP ImpairLE'!$B$5</f>
        <v>0.70312499999999967</v>
      </c>
      <c r="AS10" s="17">
        <f>+AS9+'TTP ImpairLE'!$B$5</f>
        <v>0.71701388888888851</v>
      </c>
      <c r="AT10" s="17">
        <f>+AT9+'TTP ImpairLE'!$B$5</f>
        <v>0.73090277777777735</v>
      </c>
      <c r="AU10" s="17">
        <f>+AU9+'TTP ImpairLE'!$B$5</f>
        <v>0.74479166666666619</v>
      </c>
      <c r="AV10" s="17">
        <f>+AV9+'TTP ImpairLE'!$B$5</f>
        <v>0.75868055555555503</v>
      </c>
      <c r="AW10" s="17">
        <f>+AW9+'TTP ImpairLE'!$B$5</f>
        <v>0.77256944444444386</v>
      </c>
      <c r="AX10" s="17">
        <f>+AX9+'TTP ImpairLE'!$B$5</f>
        <v>0.77951388888888828</v>
      </c>
      <c r="AY10" s="17">
        <f>+AY9+'TTP ImpairLE'!$B$5</f>
        <v>0.7864583333333327</v>
      </c>
      <c r="AZ10" s="17">
        <f>+AZ9+'TTP ImpairLE'!$B$5</f>
        <v>0.80034722222222154</v>
      </c>
      <c r="BA10" s="17">
        <f>+BA9+'TTP ImpairLE'!$B$5</f>
        <v>0.82118055555555491</v>
      </c>
      <c r="BB10" s="17">
        <f>+BB9+'TTP ImpairLE'!$B$5</f>
        <v>0.84201388888888828</v>
      </c>
      <c r="BC10" s="17">
        <f>+BC9+'TTP ImpairLE'!$B$5</f>
        <v>0.86284722222222165</v>
      </c>
    </row>
    <row r="11" spans="1:55" ht="31.5" customHeight="1" x14ac:dyDescent="0.25">
      <c r="A11" s="16" t="s">
        <v>48</v>
      </c>
      <c r="B11" s="235">
        <f>+B10+arretsLE!$A$2</f>
        <v>0.20347222222222219</v>
      </c>
      <c r="C11" s="17">
        <f>+C10+arretsLE!$A$2</f>
        <v>0.21736111111111103</v>
      </c>
      <c r="D11" s="17">
        <f>+D10+arretsLE!$A$2</f>
        <v>0.23124999999999993</v>
      </c>
      <c r="E11" s="17">
        <f>+E10+arretsLE!$A$2</f>
        <v>0.24513888888888885</v>
      </c>
      <c r="F11" s="17">
        <f>+F10+arretsLE!$A$2</f>
        <v>0.25902777777777775</v>
      </c>
      <c r="G11" s="17">
        <f>+G10+arretsLE!$A$2</f>
        <v>0.27291666666666664</v>
      </c>
      <c r="H11" s="17">
        <f>+H10+arretsLE!$A$2</f>
        <v>0.27986111111111106</v>
      </c>
      <c r="I11" s="17">
        <f>+I10+arretsLE!$A$2</f>
        <v>0.28680555555555554</v>
      </c>
      <c r="J11" s="17">
        <f>+J10+arretsLE!$A$2</f>
        <v>0.30069444444444443</v>
      </c>
      <c r="K11" s="17">
        <f>+K10+arretsLE!$A$2</f>
        <v>0.31458333333333333</v>
      </c>
      <c r="L11" s="17">
        <f>+L10+arretsLE!$A$2</f>
        <v>0.32847222222222217</v>
      </c>
      <c r="M11" s="17">
        <f>+M10+arretsLE!$A$2</f>
        <v>0.34236111111111106</v>
      </c>
      <c r="N11" s="17">
        <f>+N10+arretsLE!$A$2</f>
        <v>0.35624999999999996</v>
      </c>
      <c r="O11" s="17">
        <f>+O10+arretsLE!$A$2</f>
        <v>0.36319444444444438</v>
      </c>
      <c r="P11" s="17">
        <f>+P10+arretsLE!$A$2</f>
        <v>0.3701388888888888</v>
      </c>
      <c r="Q11" s="17">
        <f>+Q10+arretsLE!$A$2</f>
        <v>0.38402777777777769</v>
      </c>
      <c r="R11" s="17">
        <f>+R10+arretsLE!$A$2</f>
        <v>0.39791666666666659</v>
      </c>
      <c r="S11" s="17">
        <f>+S10+arretsLE!$A$2</f>
        <v>0.41180555555555554</v>
      </c>
      <c r="T11" s="17">
        <f>+T10+arretsLE!$A$2</f>
        <v>0.42569444444444443</v>
      </c>
      <c r="U11" s="17">
        <f>+U10+arretsLE!$A$2</f>
        <v>0.43958333333333333</v>
      </c>
      <c r="V11" s="17">
        <f>+V10+arretsLE!$A$2</f>
        <v>0.44652777777777775</v>
      </c>
      <c r="W11" s="17">
        <f>+W10+arretsLE!$A$2</f>
        <v>0.45347222222222217</v>
      </c>
      <c r="X11" s="17">
        <f>+X10+arretsLE!$A$2</f>
        <v>0.46736111111111106</v>
      </c>
      <c r="Y11" s="17">
        <f>+Y10+arretsLE!$A$2</f>
        <v>0.48124999999999996</v>
      </c>
      <c r="Z11" s="17">
        <f>+Z10+arretsLE!$A$2</f>
        <v>0.49513888888888885</v>
      </c>
      <c r="AA11" s="17">
        <f>+AA10+arretsLE!$A$2</f>
        <v>0.50902777777777797</v>
      </c>
      <c r="AB11" s="17">
        <f>+AB10+arretsLE!$A$2</f>
        <v>0.52291666666666681</v>
      </c>
      <c r="AC11" s="17">
        <f>+AC10+arretsLE!$A$2</f>
        <v>0.52986111111111123</v>
      </c>
      <c r="AD11" s="17">
        <f>+AD10+arretsLE!$A$2</f>
        <v>0.53680555555555565</v>
      </c>
      <c r="AE11" s="17">
        <f>+AE10+arretsLE!$A$2</f>
        <v>0.55069444444444449</v>
      </c>
      <c r="AF11" s="17">
        <f>+AF10+arretsLE!$A$2</f>
        <v>0.56458333333333333</v>
      </c>
      <c r="AG11" s="17">
        <f>+AG10+arretsLE!$A$2</f>
        <v>0.57847222222222239</v>
      </c>
      <c r="AH11" s="17">
        <f>+AH10+arretsLE!$A$2</f>
        <v>0.59236111111111123</v>
      </c>
      <c r="AI11" s="17">
        <f>+AI10+arretsLE!$A$2</f>
        <v>0.60625000000000007</v>
      </c>
      <c r="AJ11" s="17">
        <f>+AJ10+arretsLE!$A$2</f>
        <v>0.61319444444444449</v>
      </c>
      <c r="AK11" s="17">
        <f>+AK10+arretsLE!$A$2</f>
        <v>0.62013888888888891</v>
      </c>
      <c r="AL11" s="17">
        <f>+AL10+arretsLE!$A$2</f>
        <v>0.63402777777777775</v>
      </c>
      <c r="AM11" s="17">
        <f>+AM10+arretsLE!$A$2</f>
        <v>0.64791666666666659</v>
      </c>
      <c r="AN11" s="17">
        <f>+AN10+arretsLE!$A$2</f>
        <v>0.66180555555555542</v>
      </c>
      <c r="AO11" s="17">
        <f>+AO10+arretsLE!$A$2</f>
        <v>0.67569444444444426</v>
      </c>
      <c r="AP11" s="17">
        <f>+AP10+arretsLE!$A$2</f>
        <v>0.6895833333333331</v>
      </c>
      <c r="AQ11" s="17">
        <f>+AQ10+arretsLE!$A$2</f>
        <v>0.69652777777777752</v>
      </c>
      <c r="AR11" s="17">
        <f>+AR10+arretsLE!$A$2</f>
        <v>0.70347222222222194</v>
      </c>
      <c r="AS11" s="17">
        <f>+AS10+arretsLE!$A$2</f>
        <v>0.71736111111111078</v>
      </c>
      <c r="AT11" s="17">
        <f>+AT10+arretsLE!$A$2</f>
        <v>0.73124999999999962</v>
      </c>
      <c r="AU11" s="17">
        <f>+AU10+arretsLE!$A$2</f>
        <v>0.74513888888888846</v>
      </c>
      <c r="AV11" s="17">
        <f>+AV10+arretsLE!$A$2</f>
        <v>0.7590277777777773</v>
      </c>
      <c r="AW11" s="17">
        <f>+AW10+arretsLE!$A$2</f>
        <v>0.77291666666666614</v>
      </c>
      <c r="AX11" s="17">
        <f>+AX10+arretsLE!$A$2</f>
        <v>0.77986111111111056</v>
      </c>
      <c r="AY11" s="17">
        <f>+AY10+arretsLE!$A$2</f>
        <v>0.78680555555555498</v>
      </c>
      <c r="AZ11" s="17">
        <f>+AZ10+arretsLE!$A$2</f>
        <v>0.80069444444444382</v>
      </c>
      <c r="BA11" s="17">
        <f>+BA10+arretsLE!$A$2</f>
        <v>0.82152777777777719</v>
      </c>
      <c r="BB11" s="17">
        <f>+BB10+arretsLE!$A$2</f>
        <v>0.84236111111111056</v>
      </c>
      <c r="BC11" s="17">
        <f>+BC10+arretsLE!$A$2</f>
        <v>0.86319444444444393</v>
      </c>
    </row>
    <row r="12" spans="1:55" ht="31.5" customHeight="1" x14ac:dyDescent="0.25">
      <c r="A12" s="16" t="s">
        <v>47</v>
      </c>
      <c r="B12" s="235">
        <f>+B11+'TTP ImpairLE'!$B$6</f>
        <v>0.20486111111111108</v>
      </c>
      <c r="C12" s="17">
        <f>+C11+'TTP ImpairLE'!$B$6</f>
        <v>0.21874999999999992</v>
      </c>
      <c r="D12" s="17">
        <f>+D11+'TTP ImpairLE'!$B$6</f>
        <v>0.23263888888888881</v>
      </c>
      <c r="E12" s="17">
        <f>+E11+'TTP ImpairLE'!$B$6</f>
        <v>0.24652777777777773</v>
      </c>
      <c r="F12" s="17">
        <f>+F11+'TTP ImpairLE'!$B$6</f>
        <v>0.26041666666666663</v>
      </c>
      <c r="G12" s="17">
        <f>+G11+'TTP ImpairLE'!$B$6</f>
        <v>0.27430555555555552</v>
      </c>
      <c r="H12" s="17">
        <f>+H11+'TTP ImpairLE'!$B$6</f>
        <v>0.28124999999999994</v>
      </c>
      <c r="I12" s="17">
        <f>+I11+'TTP ImpairLE'!$B$6</f>
        <v>0.28819444444444442</v>
      </c>
      <c r="J12" s="17">
        <f>+J11+'TTP ImpairLE'!$B$6</f>
        <v>0.30208333333333331</v>
      </c>
      <c r="K12" s="17">
        <f>+K11+'TTP ImpairLE'!$B$6</f>
        <v>0.31597222222222221</v>
      </c>
      <c r="L12" s="17">
        <f>+L11+'TTP ImpairLE'!$B$6</f>
        <v>0.32986111111111105</v>
      </c>
      <c r="M12" s="17">
        <f>+M11+'TTP ImpairLE'!$B$6</f>
        <v>0.34374999999999994</v>
      </c>
      <c r="N12" s="17">
        <f>+N11+'TTP ImpairLE'!$B$6</f>
        <v>0.35763888888888884</v>
      </c>
      <c r="O12" s="17">
        <f>+O11+'TTP ImpairLE'!$B$6</f>
        <v>0.36458333333333326</v>
      </c>
      <c r="P12" s="17">
        <f>+P11+'TTP ImpairLE'!$B$6</f>
        <v>0.37152777777777768</v>
      </c>
      <c r="Q12" s="17">
        <f>+Q11+'TTP ImpairLE'!$B$6</f>
        <v>0.38541666666666657</v>
      </c>
      <c r="R12" s="17">
        <f>+R11+'TTP ImpairLE'!$B$6</f>
        <v>0.39930555555555547</v>
      </c>
      <c r="S12" s="17">
        <f>+S11+'TTP ImpairLE'!$B$6</f>
        <v>0.41319444444444442</v>
      </c>
      <c r="T12" s="17">
        <f>+T11+'TTP ImpairLE'!$B$6</f>
        <v>0.42708333333333331</v>
      </c>
      <c r="U12" s="17">
        <f>+U11+'TTP ImpairLE'!$B$6</f>
        <v>0.44097222222222221</v>
      </c>
      <c r="V12" s="17">
        <f>+V11+'TTP ImpairLE'!$B$6</f>
        <v>0.44791666666666663</v>
      </c>
      <c r="W12" s="17">
        <f>+W11+'TTP ImpairLE'!$B$6</f>
        <v>0.45486111111111105</v>
      </c>
      <c r="X12" s="17">
        <f>+X11+'TTP ImpairLE'!$B$6</f>
        <v>0.46874999999999994</v>
      </c>
      <c r="Y12" s="17">
        <f>+Y11+'TTP ImpairLE'!$B$6</f>
        <v>0.48263888888888884</v>
      </c>
      <c r="Z12" s="17">
        <f>+Z11+'TTP ImpairLE'!$B$6</f>
        <v>0.49652777777777773</v>
      </c>
      <c r="AA12" s="17">
        <f>+AA11+'TTP ImpairLE'!$B$6</f>
        <v>0.51041666666666685</v>
      </c>
      <c r="AB12" s="17">
        <f>+AB11+'TTP ImpairLE'!$B$6</f>
        <v>0.52430555555555569</v>
      </c>
      <c r="AC12" s="17">
        <f>+AC11+'TTP ImpairLE'!$B$6</f>
        <v>0.53125000000000011</v>
      </c>
      <c r="AD12" s="17">
        <f>+AD11+'TTP ImpairLE'!$B$6</f>
        <v>0.53819444444444453</v>
      </c>
      <c r="AE12" s="17">
        <f>+AE11+'TTP ImpairLE'!$B$6</f>
        <v>0.55208333333333337</v>
      </c>
      <c r="AF12" s="17">
        <f>+AF11+'TTP ImpairLE'!$B$6</f>
        <v>0.56597222222222221</v>
      </c>
      <c r="AG12" s="17">
        <f>+AG11+'TTP ImpairLE'!$B$6</f>
        <v>0.57986111111111127</v>
      </c>
      <c r="AH12" s="17">
        <f>+AH11+'TTP ImpairLE'!$B$6</f>
        <v>0.59375000000000011</v>
      </c>
      <c r="AI12" s="17">
        <f>+AI11+'TTP ImpairLE'!$B$6</f>
        <v>0.60763888888888895</v>
      </c>
      <c r="AJ12" s="17">
        <f>+AJ11+'TTP ImpairLE'!$B$6</f>
        <v>0.61458333333333337</v>
      </c>
      <c r="AK12" s="17">
        <f>+AK11+'TTP ImpairLE'!$B$6</f>
        <v>0.62152777777777779</v>
      </c>
      <c r="AL12" s="17">
        <f>+AL11+'TTP ImpairLE'!$B$6</f>
        <v>0.63541666666666663</v>
      </c>
      <c r="AM12" s="17">
        <f>+AM11+'TTP ImpairLE'!$B$6</f>
        <v>0.64930555555555547</v>
      </c>
      <c r="AN12" s="17">
        <f>+AN11+'TTP ImpairLE'!$B$6</f>
        <v>0.66319444444444431</v>
      </c>
      <c r="AO12" s="17">
        <f>+AO11+'TTP ImpairLE'!$B$6</f>
        <v>0.67708333333333315</v>
      </c>
      <c r="AP12" s="17">
        <f>+AP11+'TTP ImpairLE'!$B$6</f>
        <v>0.69097222222222199</v>
      </c>
      <c r="AQ12" s="17">
        <f>+AQ11+'TTP ImpairLE'!$B$6</f>
        <v>0.69791666666666641</v>
      </c>
      <c r="AR12" s="17">
        <f>+AR11+'TTP ImpairLE'!$B$6</f>
        <v>0.70486111111111083</v>
      </c>
      <c r="AS12" s="17">
        <f>+AS11+'TTP ImpairLE'!$B$6</f>
        <v>0.71874999999999967</v>
      </c>
      <c r="AT12" s="17">
        <f>+AT11+'TTP ImpairLE'!$B$6</f>
        <v>0.73263888888888851</v>
      </c>
      <c r="AU12" s="17">
        <f>+AU11+'TTP ImpairLE'!$B$6</f>
        <v>0.74652777777777735</v>
      </c>
      <c r="AV12" s="17">
        <f>+AV11+'TTP ImpairLE'!$B$6</f>
        <v>0.76041666666666619</v>
      </c>
      <c r="AW12" s="17">
        <f>+AW11+'TTP ImpairLE'!$B$6</f>
        <v>0.77430555555555503</v>
      </c>
      <c r="AX12" s="17">
        <f>+AX11+'TTP ImpairLE'!$B$6</f>
        <v>0.78124999999999944</v>
      </c>
      <c r="AY12" s="17">
        <f>+AY11+'TTP ImpairLE'!$B$6</f>
        <v>0.78819444444444386</v>
      </c>
      <c r="AZ12" s="17">
        <f>+AZ11+'TTP ImpairLE'!$B$6</f>
        <v>0.8020833333333327</v>
      </c>
      <c r="BA12" s="17">
        <f>+BA11+'TTP ImpairLE'!$B$6</f>
        <v>0.82291666666666607</v>
      </c>
      <c r="BB12" s="17">
        <f>+BB11+'TTP ImpairLE'!$B$6</f>
        <v>0.84374999999999944</v>
      </c>
      <c r="BC12" s="17">
        <f>+BC11+'TTP ImpairLE'!$B$6</f>
        <v>0.86458333333333282</v>
      </c>
    </row>
    <row r="13" spans="1:55" ht="32.25" customHeight="1" thickBot="1" x14ac:dyDescent="0.3">
      <c r="A13" s="16" t="s">
        <v>47</v>
      </c>
      <c r="B13" s="235">
        <f>+B12+arretsLE!$A$2</f>
        <v>0.2052083333333333</v>
      </c>
      <c r="C13" s="17">
        <f>+C12+arretsLE!$A$2</f>
        <v>0.21909722222222214</v>
      </c>
      <c r="D13" s="17">
        <f>+D12+arretsLE!$A$2</f>
        <v>0.23298611111111103</v>
      </c>
      <c r="E13" s="17">
        <f>+E12+arretsLE!$A$2</f>
        <v>0.24687499999999996</v>
      </c>
      <c r="F13" s="17">
        <f>+F12+arretsLE!$A$2</f>
        <v>0.26076388888888885</v>
      </c>
      <c r="G13" s="17">
        <f>+G12+arretsLE!$A$2</f>
        <v>0.27465277777777775</v>
      </c>
      <c r="H13" s="17">
        <f>+H12+arretsLE!$A$2</f>
        <v>0.28159722222222217</v>
      </c>
      <c r="I13" s="17">
        <f>+I12+arretsLE!$A$2</f>
        <v>0.28854166666666664</v>
      </c>
      <c r="J13" s="17">
        <f>+J12+arretsLE!$A$2</f>
        <v>0.30243055555555554</v>
      </c>
      <c r="K13" s="17">
        <f>+K12+arretsLE!$A$2</f>
        <v>0.31631944444444443</v>
      </c>
      <c r="L13" s="17">
        <f>+L12+arretsLE!$A$2</f>
        <v>0.33020833333333327</v>
      </c>
      <c r="M13" s="17">
        <f>+M12+arretsLE!$A$2</f>
        <v>0.34409722222222217</v>
      </c>
      <c r="N13" s="17">
        <f>+N12+arretsLE!$A$2</f>
        <v>0.35798611111111106</v>
      </c>
      <c r="O13" s="17">
        <f>+O12+arretsLE!$A$2</f>
        <v>0.36493055555555548</v>
      </c>
      <c r="P13" s="17">
        <f>+P12+arretsLE!$A$2</f>
        <v>0.3718749999999999</v>
      </c>
      <c r="Q13" s="17">
        <f>+Q12+arretsLE!$A$2</f>
        <v>0.3857638888888888</v>
      </c>
      <c r="R13" s="17">
        <f>+R12+arretsLE!$A$2</f>
        <v>0.39965277777777769</v>
      </c>
      <c r="S13" s="17">
        <f>+S12+arretsLE!$A$2</f>
        <v>0.41354166666666664</v>
      </c>
      <c r="T13" s="17">
        <f>+T12+arretsLE!$A$2</f>
        <v>0.42743055555555554</v>
      </c>
      <c r="U13" s="17">
        <f>+U12+arretsLE!$A$2</f>
        <v>0.44131944444444443</v>
      </c>
      <c r="V13" s="17">
        <f>+V12+arretsLE!$A$2</f>
        <v>0.44826388888888885</v>
      </c>
      <c r="W13" s="17">
        <f>+W12+arretsLE!$A$2</f>
        <v>0.45520833333333327</v>
      </c>
      <c r="X13" s="17">
        <f>+X12+arretsLE!$A$2</f>
        <v>0.46909722222222217</v>
      </c>
      <c r="Y13" s="17">
        <f>+Y12+arretsLE!$A$2</f>
        <v>0.48298611111111106</v>
      </c>
      <c r="Z13" s="17">
        <f>+Z12+arretsLE!$A$2</f>
        <v>0.49687499999999996</v>
      </c>
      <c r="AA13" s="17">
        <f>+AA12+arretsLE!$A$2</f>
        <v>0.51076388888888913</v>
      </c>
      <c r="AB13" s="17">
        <f>+AB12+arretsLE!$A$2</f>
        <v>0.52465277777777797</v>
      </c>
      <c r="AC13" s="17">
        <f>+AC12+arretsLE!$A$2</f>
        <v>0.53159722222222239</v>
      </c>
      <c r="AD13" s="17">
        <f>+AD12+arretsLE!$A$2</f>
        <v>0.53854166666666681</v>
      </c>
      <c r="AE13" s="17">
        <f>+AE12+arretsLE!$A$2</f>
        <v>0.55243055555555565</v>
      </c>
      <c r="AF13" s="17">
        <f>+AF12+arretsLE!$A$2</f>
        <v>0.56631944444444449</v>
      </c>
      <c r="AG13" s="17">
        <f>+AG12+arretsLE!$A$2</f>
        <v>0.58020833333333355</v>
      </c>
      <c r="AH13" s="17">
        <f>+AH12+arretsLE!$A$2</f>
        <v>0.59409722222222239</v>
      </c>
      <c r="AI13" s="17">
        <f>+AI12+arretsLE!$A$2</f>
        <v>0.60798611111111123</v>
      </c>
      <c r="AJ13" s="17">
        <f>+AJ12+arretsLE!$A$2</f>
        <v>0.61493055555555565</v>
      </c>
      <c r="AK13" s="17">
        <f>+AK12+arretsLE!$A$2</f>
        <v>0.62187500000000007</v>
      </c>
      <c r="AL13" s="17">
        <f>+AL12+arretsLE!$A$2</f>
        <v>0.63576388888888891</v>
      </c>
      <c r="AM13" s="17">
        <f>+AM12+arretsLE!$A$2</f>
        <v>0.64965277777777775</v>
      </c>
      <c r="AN13" s="17">
        <f>+AN12+arretsLE!$A$2</f>
        <v>0.66354166666666659</v>
      </c>
      <c r="AO13" s="17">
        <f>+AO12+arretsLE!$A$2</f>
        <v>0.67743055555555542</v>
      </c>
      <c r="AP13" s="17">
        <f>+AP12+arretsLE!$A$2</f>
        <v>0.69131944444444426</v>
      </c>
      <c r="AQ13" s="17">
        <f>+AQ12+arretsLE!$A$2</f>
        <v>0.69826388888888868</v>
      </c>
      <c r="AR13" s="17">
        <f>+AR12+arretsLE!$A$2</f>
        <v>0.7052083333333331</v>
      </c>
      <c r="AS13" s="17">
        <f>+AS12+arretsLE!$A$2</f>
        <v>0.71909722222222194</v>
      </c>
      <c r="AT13" s="17">
        <f>+AT12+arretsLE!$A$2</f>
        <v>0.73298611111111078</v>
      </c>
      <c r="AU13" s="17">
        <f>+AU12+arretsLE!$A$2</f>
        <v>0.74687499999999962</v>
      </c>
      <c r="AV13" s="17">
        <f>+AV12+arretsLE!$A$2</f>
        <v>0.76076388888888846</v>
      </c>
      <c r="AW13" s="17">
        <f>+AW12+arretsLE!$A$2</f>
        <v>0.7746527777777773</v>
      </c>
      <c r="AX13" s="17">
        <f>+AX12+arretsLE!$A$2</f>
        <v>0.78159722222222172</v>
      </c>
      <c r="AY13" s="17">
        <f>+AY12+arretsLE!$A$2</f>
        <v>0.78854166666666614</v>
      </c>
      <c r="AZ13" s="17">
        <f>+AZ12+arretsLE!$A$2</f>
        <v>0.80243055555555498</v>
      </c>
      <c r="BA13" s="17">
        <f>+BA12+arretsLE!$A$2</f>
        <v>0.82326388888888835</v>
      </c>
      <c r="BB13" s="17">
        <f>+BB12+arretsLE!$A$2</f>
        <v>0.84409722222222172</v>
      </c>
      <c r="BC13" s="17">
        <f>+BC12+arretsLE!$A$2</f>
        <v>0.86493055555555509</v>
      </c>
    </row>
    <row r="14" spans="1:55" ht="21.75" customHeight="1" thickBot="1" x14ac:dyDescent="0.4">
      <c r="A14" s="29" t="s">
        <v>46</v>
      </c>
      <c r="B14" s="30">
        <f>+B13+'TTP ImpairLE'!$B$7</f>
        <v>0.20659722222222218</v>
      </c>
      <c r="C14" s="30">
        <f>+C13+'TTP ImpairLE'!$B$7</f>
        <v>0.22048611111111102</v>
      </c>
      <c r="D14" s="30">
        <f>+D13+'TTP ImpairLE'!$B$7</f>
        <v>0.23437499999999992</v>
      </c>
      <c r="E14" s="30">
        <f>+E13+'TTP ImpairLE'!$B$7</f>
        <v>0.24826388888888884</v>
      </c>
      <c r="F14" s="30">
        <f>+F13+'TTP ImpairLE'!$B$7</f>
        <v>0.26215277777777773</v>
      </c>
      <c r="G14" s="30">
        <f>+G13+'TTP ImpairLE'!$B$7</f>
        <v>0.27604166666666663</v>
      </c>
      <c r="H14" s="30">
        <f>+H13+'TTP ImpairLE'!$B$7</f>
        <v>0.28298611111111105</v>
      </c>
      <c r="I14" s="30">
        <f>+I13+'TTP ImpairLE'!$B$7</f>
        <v>0.28993055555555552</v>
      </c>
      <c r="J14" s="30">
        <f>+J13+'TTP ImpairLE'!$B$7</f>
        <v>0.30381944444444442</v>
      </c>
      <c r="K14" s="30">
        <f>+K13+'TTP ImpairLE'!$B$7</f>
        <v>0.31770833333333331</v>
      </c>
      <c r="L14" s="30">
        <f>+L13+'TTP ImpairLE'!$B$7</f>
        <v>0.33159722222222215</v>
      </c>
      <c r="M14" s="30">
        <f>+M13+'TTP ImpairLE'!$B$7</f>
        <v>0.34548611111111105</v>
      </c>
      <c r="N14" s="30">
        <f>+N13+'TTP ImpairLE'!$B$7</f>
        <v>0.35937499999999994</v>
      </c>
      <c r="O14" s="30">
        <f>+O13+'TTP ImpairLE'!$B$7</f>
        <v>0.36631944444444436</v>
      </c>
      <c r="P14" s="30">
        <f>+P13+'TTP ImpairLE'!$B$7</f>
        <v>0.37326388888888878</v>
      </c>
      <c r="Q14" s="30">
        <f>+Q13+'TTP ImpairLE'!$B$7</f>
        <v>0.38715277777777768</v>
      </c>
      <c r="R14" s="30">
        <f>+R13+'TTP ImpairLE'!$B$7</f>
        <v>0.40104166666666657</v>
      </c>
      <c r="S14" s="31">
        <f>+S13+'TTP ImpairLE'!$B$7</f>
        <v>0.41493055555555552</v>
      </c>
      <c r="T14" s="31">
        <f>+T13+'TTP ImpairLE'!$B$7</f>
        <v>0.42881944444444442</v>
      </c>
      <c r="U14" s="31">
        <f>+U13+'TTP ImpairLE'!$B$7</f>
        <v>0.44270833333333331</v>
      </c>
      <c r="V14" s="31">
        <f>+V13+'TTP ImpairLE'!$B$7</f>
        <v>0.44965277777777773</v>
      </c>
      <c r="W14" s="31">
        <f>+W13+'TTP ImpairLE'!$B$7</f>
        <v>0.45659722222222215</v>
      </c>
      <c r="X14" s="31">
        <f>+X13+'TTP ImpairLE'!$B$7</f>
        <v>0.47048611111111105</v>
      </c>
      <c r="Y14" s="31">
        <f>+Y13+'TTP ImpairLE'!$B$7</f>
        <v>0.48437499999999994</v>
      </c>
      <c r="Z14" s="31">
        <f>+Z13+'TTP ImpairLE'!$B$7</f>
        <v>0.49826388888888884</v>
      </c>
      <c r="AA14" s="31">
        <f>+AA13+'TTP ImpairLE'!$B$7</f>
        <v>0.51215277777777801</v>
      </c>
      <c r="AB14" s="31">
        <f>+AB13+'TTP ImpairLE'!$B$7</f>
        <v>0.52604166666666685</v>
      </c>
      <c r="AC14" s="31">
        <f>+AC13+'TTP ImpairLE'!$B$7</f>
        <v>0.53298611111111127</v>
      </c>
      <c r="AD14" s="31">
        <f>+AD13+'TTP ImpairLE'!$B$7</f>
        <v>0.53993055555555569</v>
      </c>
      <c r="AE14" s="31">
        <f>+AE13+'TTP ImpairLE'!$B$7</f>
        <v>0.55381944444444453</v>
      </c>
      <c r="AF14" s="31">
        <f>+AF13+'TTP ImpairLE'!$B$7</f>
        <v>0.56770833333333337</v>
      </c>
      <c r="AG14" s="31">
        <f>+AG13+'TTP ImpairLE'!$B$7</f>
        <v>0.58159722222222243</v>
      </c>
      <c r="AH14" s="31">
        <f>+AH13+'TTP ImpairLE'!$B$7</f>
        <v>0.59548611111111127</v>
      </c>
      <c r="AI14" s="31">
        <f>+AI13+'TTP ImpairLE'!$B$7</f>
        <v>0.60937500000000011</v>
      </c>
      <c r="AJ14" s="31">
        <f>+AJ13+'TTP ImpairLE'!$B$7</f>
        <v>0.61631944444444453</v>
      </c>
      <c r="AK14" s="31">
        <f>+AK13+'TTP ImpairLE'!$B$7</f>
        <v>0.62326388888888895</v>
      </c>
      <c r="AL14" s="31">
        <f>+AL13+'TTP ImpairLE'!$B$7</f>
        <v>0.63715277777777779</v>
      </c>
      <c r="AM14" s="31">
        <f>+AM13+'TTP ImpairLE'!$B$7</f>
        <v>0.65104166666666663</v>
      </c>
      <c r="AN14" s="31">
        <f>+AN13+'TTP ImpairLE'!$B$7</f>
        <v>0.66493055555555547</v>
      </c>
      <c r="AO14" s="31">
        <f>+AO13+'TTP ImpairLE'!$B$7</f>
        <v>0.67881944444444431</v>
      </c>
      <c r="AP14" s="31">
        <f>+AP13+'TTP ImpairLE'!$B$7</f>
        <v>0.69270833333333315</v>
      </c>
      <c r="AQ14" s="31">
        <f>+AQ13+'TTP ImpairLE'!$B$7</f>
        <v>0.69965277777777757</v>
      </c>
      <c r="AR14" s="31">
        <f>+AR13+'TTP ImpairLE'!$B$7</f>
        <v>0.70659722222222199</v>
      </c>
      <c r="AS14" s="31">
        <f>+AS13+'TTP ImpairLE'!$B$7</f>
        <v>0.72048611111111083</v>
      </c>
      <c r="AT14" s="31">
        <f>+AT13+'TTP ImpairLE'!$B$7</f>
        <v>0.73437499999999967</v>
      </c>
      <c r="AU14" s="31">
        <f>+AU13+'TTP ImpairLE'!$B$7</f>
        <v>0.74826388888888851</v>
      </c>
      <c r="AV14" s="31">
        <f>+AV13+'TTP ImpairLE'!$B$7</f>
        <v>0.76215277777777735</v>
      </c>
      <c r="AW14" s="31">
        <f>+AW13+'TTP ImpairLE'!$B$7</f>
        <v>0.77604166666666619</v>
      </c>
      <c r="AX14" s="31">
        <f>+AX13+'TTP ImpairLE'!$B$7</f>
        <v>0.78298611111111061</v>
      </c>
      <c r="AY14" s="31">
        <f>+AY13+'TTP ImpairLE'!$B$7</f>
        <v>0.78993055555555503</v>
      </c>
      <c r="AZ14" s="31">
        <f>+AZ13+'TTP ImpairLE'!$B$7</f>
        <v>0.80381944444444386</v>
      </c>
      <c r="BA14" s="31">
        <f>+BA13+'TTP ImpairLE'!$B$7</f>
        <v>0.82465277777777724</v>
      </c>
      <c r="BB14" s="31">
        <f>+BB13+'TTP ImpairLE'!$B$7</f>
        <v>0.84548611111111061</v>
      </c>
      <c r="BC14" s="31">
        <f>+BC13+'TTP ImpairLE'!$B$7</f>
        <v>0.86631944444444398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24"/>
  <sheetViews>
    <sheetView workbookViewId="0">
      <selection activeCell="E12" sqref="E12"/>
    </sheetView>
  </sheetViews>
  <sheetFormatPr baseColWidth="10" defaultRowHeight="15" x14ac:dyDescent="0.25"/>
  <sheetData>
    <row r="1" spans="1:1" x14ac:dyDescent="0.25">
      <c r="A1" t="s">
        <v>36</v>
      </c>
    </row>
    <row r="2" spans="1:1" x14ac:dyDescent="0.25">
      <c r="A2" s="23">
        <v>3.4722222222222224E-4</v>
      </c>
    </row>
    <row r="3" spans="1:1" x14ac:dyDescent="0.25">
      <c r="A3" s="24">
        <v>6.9444444444444447E-4</v>
      </c>
    </row>
    <row r="4" spans="1:1" x14ac:dyDescent="0.25">
      <c r="A4" s="24">
        <v>1.3888888888888889E-3</v>
      </c>
    </row>
    <row r="5" spans="1:1" x14ac:dyDescent="0.25">
      <c r="A5" s="24">
        <f t="shared" ref="A5:A24" si="0">+A4+$A$3</f>
        <v>2.0833333333333333E-3</v>
      </c>
    </row>
    <row r="6" spans="1:1" x14ac:dyDescent="0.25">
      <c r="A6" s="24">
        <f t="shared" si="0"/>
        <v>2.7777777777777779E-3</v>
      </c>
    </row>
    <row r="7" spans="1:1" x14ac:dyDescent="0.25">
      <c r="A7" s="24">
        <f t="shared" si="0"/>
        <v>3.4722222222222225E-3</v>
      </c>
    </row>
    <row r="8" spans="1:1" x14ac:dyDescent="0.25">
      <c r="A8" s="24">
        <f t="shared" si="0"/>
        <v>4.1666666666666666E-3</v>
      </c>
    </row>
    <row r="9" spans="1:1" x14ac:dyDescent="0.25">
      <c r="A9" s="24">
        <f t="shared" si="0"/>
        <v>4.8611111111111112E-3</v>
      </c>
    </row>
    <row r="10" spans="1:1" x14ac:dyDescent="0.25">
      <c r="A10" s="24">
        <f t="shared" si="0"/>
        <v>5.5555555555555558E-3</v>
      </c>
    </row>
    <row r="11" spans="1:1" x14ac:dyDescent="0.25">
      <c r="A11" s="24">
        <f t="shared" si="0"/>
        <v>6.2500000000000003E-3</v>
      </c>
    </row>
    <row r="12" spans="1:1" x14ac:dyDescent="0.25">
      <c r="A12" s="24">
        <f t="shared" si="0"/>
        <v>6.9444444444444449E-3</v>
      </c>
    </row>
    <row r="13" spans="1:1" x14ac:dyDescent="0.25">
      <c r="A13" s="24">
        <f t="shared" si="0"/>
        <v>7.6388888888888895E-3</v>
      </c>
    </row>
    <row r="14" spans="1:1" x14ac:dyDescent="0.25">
      <c r="A14" s="24">
        <f t="shared" si="0"/>
        <v>8.3333333333333332E-3</v>
      </c>
    </row>
    <row r="15" spans="1:1" x14ac:dyDescent="0.25">
      <c r="A15" s="24">
        <f t="shared" si="0"/>
        <v>9.0277777777777769E-3</v>
      </c>
    </row>
    <row r="16" spans="1:1" x14ac:dyDescent="0.25">
      <c r="A16" s="24">
        <f t="shared" si="0"/>
        <v>9.7222222222222206E-3</v>
      </c>
    </row>
    <row r="17" spans="1:1" x14ac:dyDescent="0.25">
      <c r="A17" s="24">
        <f t="shared" si="0"/>
        <v>1.0416666666666664E-2</v>
      </c>
    </row>
    <row r="18" spans="1:1" x14ac:dyDescent="0.25">
      <c r="A18" s="24">
        <f t="shared" si="0"/>
        <v>1.1111111111111108E-2</v>
      </c>
    </row>
    <row r="19" spans="1:1" x14ac:dyDescent="0.25">
      <c r="A19" s="24">
        <f t="shared" si="0"/>
        <v>1.1805555555555552E-2</v>
      </c>
    </row>
    <row r="20" spans="1:1" x14ac:dyDescent="0.25">
      <c r="A20" s="24">
        <f t="shared" si="0"/>
        <v>1.2499999999999995E-2</v>
      </c>
    </row>
    <row r="21" spans="1:1" x14ac:dyDescent="0.25">
      <c r="A21" s="24">
        <f t="shared" si="0"/>
        <v>1.3194444444444439E-2</v>
      </c>
    </row>
    <row r="22" spans="1:1" x14ac:dyDescent="0.25">
      <c r="A22" s="24">
        <f t="shared" si="0"/>
        <v>1.3888888888888883E-2</v>
      </c>
    </row>
    <row r="23" spans="1:1" x14ac:dyDescent="0.25">
      <c r="A23" s="24">
        <f t="shared" si="0"/>
        <v>1.4583333333333327E-2</v>
      </c>
    </row>
    <row r="24" spans="1:1" x14ac:dyDescent="0.25">
      <c r="A24" s="24">
        <f t="shared" si="0"/>
        <v>1.527777777777777E-2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D7"/>
  <sheetViews>
    <sheetView workbookViewId="0">
      <selection activeCell="E18" sqref="E18"/>
    </sheetView>
  </sheetViews>
  <sheetFormatPr baseColWidth="10" defaultRowHeight="15" x14ac:dyDescent="0.25"/>
  <cols>
    <col min="1" max="1" width="14" customWidth="1"/>
    <col min="2" max="2" width="7.28515625" bestFit="1" customWidth="1"/>
    <col min="257" max="257" width="14" customWidth="1"/>
    <col min="258" max="258" width="7.28515625" bestFit="1" customWidth="1"/>
    <col min="513" max="513" width="14" customWidth="1"/>
    <col min="514" max="514" width="7.28515625" bestFit="1" customWidth="1"/>
    <col min="769" max="769" width="14" customWidth="1"/>
    <col min="770" max="770" width="7.28515625" bestFit="1" customWidth="1"/>
    <col min="1025" max="1025" width="14" customWidth="1"/>
    <col min="1026" max="1026" width="7.28515625" bestFit="1" customWidth="1"/>
    <col min="1281" max="1281" width="14" customWidth="1"/>
    <col min="1282" max="1282" width="7.28515625" bestFit="1" customWidth="1"/>
    <col min="1537" max="1537" width="14" customWidth="1"/>
    <col min="1538" max="1538" width="7.28515625" bestFit="1" customWidth="1"/>
    <col min="1793" max="1793" width="14" customWidth="1"/>
    <col min="1794" max="1794" width="7.28515625" bestFit="1" customWidth="1"/>
    <col min="2049" max="2049" width="14" customWidth="1"/>
    <col min="2050" max="2050" width="7.28515625" bestFit="1" customWidth="1"/>
    <col min="2305" max="2305" width="14" customWidth="1"/>
    <col min="2306" max="2306" width="7.28515625" bestFit="1" customWidth="1"/>
    <col min="2561" max="2561" width="14" customWidth="1"/>
    <col min="2562" max="2562" width="7.28515625" bestFit="1" customWidth="1"/>
    <col min="2817" max="2817" width="14" customWidth="1"/>
    <col min="2818" max="2818" width="7.28515625" bestFit="1" customWidth="1"/>
    <col min="3073" max="3073" width="14" customWidth="1"/>
    <col min="3074" max="3074" width="7.28515625" bestFit="1" customWidth="1"/>
    <col min="3329" max="3329" width="14" customWidth="1"/>
    <col min="3330" max="3330" width="7.28515625" bestFit="1" customWidth="1"/>
    <col min="3585" max="3585" width="14" customWidth="1"/>
    <col min="3586" max="3586" width="7.28515625" bestFit="1" customWidth="1"/>
    <col min="3841" max="3841" width="14" customWidth="1"/>
    <col min="3842" max="3842" width="7.28515625" bestFit="1" customWidth="1"/>
    <col min="4097" max="4097" width="14" customWidth="1"/>
    <col min="4098" max="4098" width="7.28515625" bestFit="1" customWidth="1"/>
    <col min="4353" max="4353" width="14" customWidth="1"/>
    <col min="4354" max="4354" width="7.28515625" bestFit="1" customWidth="1"/>
    <col min="4609" max="4609" width="14" customWidth="1"/>
    <col min="4610" max="4610" width="7.28515625" bestFit="1" customWidth="1"/>
    <col min="4865" max="4865" width="14" customWidth="1"/>
    <col min="4866" max="4866" width="7.28515625" bestFit="1" customWidth="1"/>
    <col min="5121" max="5121" width="14" customWidth="1"/>
    <col min="5122" max="5122" width="7.28515625" bestFit="1" customWidth="1"/>
    <col min="5377" max="5377" width="14" customWidth="1"/>
    <col min="5378" max="5378" width="7.28515625" bestFit="1" customWidth="1"/>
    <col min="5633" max="5633" width="14" customWidth="1"/>
    <col min="5634" max="5634" width="7.28515625" bestFit="1" customWidth="1"/>
    <col min="5889" max="5889" width="14" customWidth="1"/>
    <col min="5890" max="5890" width="7.28515625" bestFit="1" customWidth="1"/>
    <col min="6145" max="6145" width="14" customWidth="1"/>
    <col min="6146" max="6146" width="7.28515625" bestFit="1" customWidth="1"/>
    <col min="6401" max="6401" width="14" customWidth="1"/>
    <col min="6402" max="6402" width="7.28515625" bestFit="1" customWidth="1"/>
    <col min="6657" max="6657" width="14" customWidth="1"/>
    <col min="6658" max="6658" width="7.28515625" bestFit="1" customWidth="1"/>
    <col min="6913" max="6913" width="14" customWidth="1"/>
    <col min="6914" max="6914" width="7.28515625" bestFit="1" customWidth="1"/>
    <col min="7169" max="7169" width="14" customWidth="1"/>
    <col min="7170" max="7170" width="7.28515625" bestFit="1" customWidth="1"/>
    <col min="7425" max="7425" width="14" customWidth="1"/>
    <col min="7426" max="7426" width="7.28515625" bestFit="1" customWidth="1"/>
    <col min="7681" max="7681" width="14" customWidth="1"/>
    <col min="7682" max="7682" width="7.28515625" bestFit="1" customWidth="1"/>
    <col min="7937" max="7937" width="14" customWidth="1"/>
    <col min="7938" max="7938" width="7.28515625" bestFit="1" customWidth="1"/>
    <col min="8193" max="8193" width="14" customWidth="1"/>
    <col min="8194" max="8194" width="7.28515625" bestFit="1" customWidth="1"/>
    <col min="8449" max="8449" width="14" customWidth="1"/>
    <col min="8450" max="8450" width="7.28515625" bestFit="1" customWidth="1"/>
    <col min="8705" max="8705" width="14" customWidth="1"/>
    <col min="8706" max="8706" width="7.28515625" bestFit="1" customWidth="1"/>
    <col min="8961" max="8961" width="14" customWidth="1"/>
    <col min="8962" max="8962" width="7.28515625" bestFit="1" customWidth="1"/>
    <col min="9217" max="9217" width="14" customWidth="1"/>
    <col min="9218" max="9218" width="7.28515625" bestFit="1" customWidth="1"/>
    <col min="9473" max="9473" width="14" customWidth="1"/>
    <col min="9474" max="9474" width="7.28515625" bestFit="1" customWidth="1"/>
    <col min="9729" max="9729" width="14" customWidth="1"/>
    <col min="9730" max="9730" width="7.28515625" bestFit="1" customWidth="1"/>
    <col min="9985" max="9985" width="14" customWidth="1"/>
    <col min="9986" max="9986" width="7.28515625" bestFit="1" customWidth="1"/>
    <col min="10241" max="10241" width="14" customWidth="1"/>
    <col min="10242" max="10242" width="7.28515625" bestFit="1" customWidth="1"/>
    <col min="10497" max="10497" width="14" customWidth="1"/>
    <col min="10498" max="10498" width="7.28515625" bestFit="1" customWidth="1"/>
    <col min="10753" max="10753" width="14" customWidth="1"/>
    <col min="10754" max="10754" width="7.28515625" bestFit="1" customWidth="1"/>
    <col min="11009" max="11009" width="14" customWidth="1"/>
    <col min="11010" max="11010" width="7.28515625" bestFit="1" customWidth="1"/>
    <col min="11265" max="11265" width="14" customWidth="1"/>
    <col min="11266" max="11266" width="7.28515625" bestFit="1" customWidth="1"/>
    <col min="11521" max="11521" width="14" customWidth="1"/>
    <col min="11522" max="11522" width="7.28515625" bestFit="1" customWidth="1"/>
    <col min="11777" max="11777" width="14" customWidth="1"/>
    <col min="11778" max="11778" width="7.28515625" bestFit="1" customWidth="1"/>
    <col min="12033" max="12033" width="14" customWidth="1"/>
    <col min="12034" max="12034" width="7.28515625" bestFit="1" customWidth="1"/>
    <col min="12289" max="12289" width="14" customWidth="1"/>
    <col min="12290" max="12290" width="7.28515625" bestFit="1" customWidth="1"/>
    <col min="12545" max="12545" width="14" customWidth="1"/>
    <col min="12546" max="12546" width="7.28515625" bestFit="1" customWidth="1"/>
    <col min="12801" max="12801" width="14" customWidth="1"/>
    <col min="12802" max="12802" width="7.28515625" bestFit="1" customWidth="1"/>
    <col min="13057" max="13057" width="14" customWidth="1"/>
    <col min="13058" max="13058" width="7.28515625" bestFit="1" customWidth="1"/>
    <col min="13313" max="13313" width="14" customWidth="1"/>
    <col min="13314" max="13314" width="7.28515625" bestFit="1" customWidth="1"/>
    <col min="13569" max="13569" width="14" customWidth="1"/>
    <col min="13570" max="13570" width="7.28515625" bestFit="1" customWidth="1"/>
    <col min="13825" max="13825" width="14" customWidth="1"/>
    <col min="13826" max="13826" width="7.28515625" bestFit="1" customWidth="1"/>
    <col min="14081" max="14081" width="14" customWidth="1"/>
    <col min="14082" max="14082" width="7.28515625" bestFit="1" customWidth="1"/>
    <col min="14337" max="14337" width="14" customWidth="1"/>
    <col min="14338" max="14338" width="7.28515625" bestFit="1" customWidth="1"/>
    <col min="14593" max="14593" width="14" customWidth="1"/>
    <col min="14594" max="14594" width="7.28515625" bestFit="1" customWidth="1"/>
    <col min="14849" max="14849" width="14" customWidth="1"/>
    <col min="14850" max="14850" width="7.28515625" bestFit="1" customWidth="1"/>
    <col min="15105" max="15105" width="14" customWidth="1"/>
    <col min="15106" max="15106" width="7.28515625" bestFit="1" customWidth="1"/>
    <col min="15361" max="15361" width="14" customWidth="1"/>
    <col min="15362" max="15362" width="7.28515625" bestFit="1" customWidth="1"/>
    <col min="15617" max="15617" width="14" customWidth="1"/>
    <col min="15618" max="15618" width="7.28515625" bestFit="1" customWidth="1"/>
    <col min="15873" max="15873" width="14" customWidth="1"/>
    <col min="15874" max="15874" width="7.28515625" bestFit="1" customWidth="1"/>
    <col min="16129" max="16129" width="14" customWidth="1"/>
    <col min="16130" max="16130" width="7.28515625" bestFit="1" customWidth="1"/>
  </cols>
  <sheetData>
    <row r="1" spans="1:4" ht="15.75" customHeight="1" x14ac:dyDescent="0.25">
      <c r="A1" s="16" t="s">
        <v>46</v>
      </c>
      <c r="B1" s="33" t="s">
        <v>51</v>
      </c>
      <c r="C1" s="33" t="s">
        <v>52</v>
      </c>
      <c r="D1" s="33" t="s">
        <v>52</v>
      </c>
    </row>
    <row r="2" spans="1:4" ht="15.75" customHeight="1" x14ac:dyDescent="0.25">
      <c r="A2" s="16" t="s">
        <v>53</v>
      </c>
      <c r="B2" s="25">
        <v>1.3888888888888889E-3</v>
      </c>
      <c r="C2" s="25">
        <v>1.3888888888888889E-3</v>
      </c>
      <c r="D2" s="25">
        <v>1.3888888888888889E-3</v>
      </c>
    </row>
    <row r="3" spans="1:4" ht="15.75" customHeight="1" x14ac:dyDescent="0.25">
      <c r="A3" s="16" t="s">
        <v>54</v>
      </c>
      <c r="B3" s="25">
        <v>1.3888888888888889E-3</v>
      </c>
      <c r="C3" s="25">
        <v>1.3888888888888889E-3</v>
      </c>
      <c r="D3" s="25">
        <v>1.3888888888888889E-3</v>
      </c>
    </row>
    <row r="4" spans="1:4" ht="15.75" customHeight="1" x14ac:dyDescent="0.25">
      <c r="A4" s="16" t="s">
        <v>55</v>
      </c>
      <c r="B4" s="25">
        <v>2.0833333333333329E-3</v>
      </c>
      <c r="C4" s="25">
        <v>2.0833333333333329E-3</v>
      </c>
      <c r="D4" s="25">
        <v>2.0833333333333329E-3</v>
      </c>
    </row>
    <row r="5" spans="1:4" ht="15.75" customHeight="1" x14ac:dyDescent="0.25">
      <c r="A5" s="16" t="s">
        <v>56</v>
      </c>
      <c r="B5" s="25">
        <v>1.3888888888888889E-3</v>
      </c>
      <c r="C5" s="25">
        <v>1.3888888888888889E-3</v>
      </c>
      <c r="D5" s="25">
        <v>1.3888888888888889E-3</v>
      </c>
    </row>
    <row r="6" spans="1:4" ht="31.5" customHeight="1" x14ac:dyDescent="0.25">
      <c r="A6" s="16" t="s">
        <v>57</v>
      </c>
      <c r="B6" s="34">
        <v>1.3888888888888889E-3</v>
      </c>
      <c r="C6" s="34">
        <v>1.3888888888888889E-3</v>
      </c>
      <c r="D6" s="34">
        <v>1.3888888888888889E-3</v>
      </c>
    </row>
    <row r="7" spans="1:4" ht="16.5" customHeight="1" thickBot="1" x14ac:dyDescent="0.3">
      <c r="A7" s="32" t="s">
        <v>58</v>
      </c>
      <c r="B7" s="25">
        <v>2.7777777777777779E-3</v>
      </c>
      <c r="C7" s="25">
        <v>2.7777777777777779E-3</v>
      </c>
      <c r="D7" s="25">
        <v>2.7777777777777779E-3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B7"/>
  <sheetViews>
    <sheetView workbookViewId="0">
      <selection activeCell="F9" sqref="F9"/>
    </sheetView>
  </sheetViews>
  <sheetFormatPr baseColWidth="10" defaultRowHeight="15" x14ac:dyDescent="0.25"/>
  <cols>
    <col min="1" max="1" width="16.28515625" customWidth="1"/>
    <col min="2" max="2" width="9" bestFit="1" customWidth="1"/>
    <col min="257" max="257" width="16.28515625" customWidth="1"/>
    <col min="258" max="258" width="5" bestFit="1" customWidth="1"/>
    <col min="513" max="513" width="16.28515625" customWidth="1"/>
    <col min="514" max="514" width="5" bestFit="1" customWidth="1"/>
    <col min="769" max="769" width="16.28515625" customWidth="1"/>
    <col min="770" max="770" width="5" bestFit="1" customWidth="1"/>
    <col min="1025" max="1025" width="16.28515625" customWidth="1"/>
    <col min="1026" max="1026" width="5" bestFit="1" customWidth="1"/>
    <col min="1281" max="1281" width="16.28515625" customWidth="1"/>
    <col min="1282" max="1282" width="5" bestFit="1" customWidth="1"/>
    <col min="1537" max="1537" width="16.28515625" customWidth="1"/>
    <col min="1538" max="1538" width="5" bestFit="1" customWidth="1"/>
    <col min="1793" max="1793" width="16.28515625" customWidth="1"/>
    <col min="1794" max="1794" width="5" bestFit="1" customWidth="1"/>
    <col min="2049" max="2049" width="16.28515625" customWidth="1"/>
    <col min="2050" max="2050" width="5" bestFit="1" customWidth="1"/>
    <col min="2305" max="2305" width="16.28515625" customWidth="1"/>
    <col min="2306" max="2306" width="5" bestFit="1" customWidth="1"/>
    <col min="2561" max="2561" width="16.28515625" customWidth="1"/>
    <col min="2562" max="2562" width="5" bestFit="1" customWidth="1"/>
    <col min="2817" max="2817" width="16.28515625" customWidth="1"/>
    <col min="2818" max="2818" width="5" bestFit="1" customWidth="1"/>
    <col min="3073" max="3073" width="16.28515625" customWidth="1"/>
    <col min="3074" max="3074" width="5" bestFit="1" customWidth="1"/>
    <col min="3329" max="3329" width="16.28515625" customWidth="1"/>
    <col min="3330" max="3330" width="5" bestFit="1" customWidth="1"/>
    <col min="3585" max="3585" width="16.28515625" customWidth="1"/>
    <col min="3586" max="3586" width="5" bestFit="1" customWidth="1"/>
    <col min="3841" max="3841" width="16.28515625" customWidth="1"/>
    <col min="3842" max="3842" width="5" bestFit="1" customWidth="1"/>
    <col min="4097" max="4097" width="16.28515625" customWidth="1"/>
    <col min="4098" max="4098" width="5" bestFit="1" customWidth="1"/>
    <col min="4353" max="4353" width="16.28515625" customWidth="1"/>
    <col min="4354" max="4354" width="5" bestFit="1" customWidth="1"/>
    <col min="4609" max="4609" width="16.28515625" customWidth="1"/>
    <col min="4610" max="4610" width="5" bestFit="1" customWidth="1"/>
    <col min="4865" max="4865" width="16.28515625" customWidth="1"/>
    <col min="4866" max="4866" width="5" bestFit="1" customWidth="1"/>
    <col min="5121" max="5121" width="16.28515625" customWidth="1"/>
    <col min="5122" max="5122" width="5" bestFit="1" customWidth="1"/>
    <col min="5377" max="5377" width="16.28515625" customWidth="1"/>
    <col min="5378" max="5378" width="5" bestFit="1" customWidth="1"/>
    <col min="5633" max="5633" width="16.28515625" customWidth="1"/>
    <col min="5634" max="5634" width="5" bestFit="1" customWidth="1"/>
    <col min="5889" max="5889" width="16.28515625" customWidth="1"/>
    <col min="5890" max="5890" width="5" bestFit="1" customWidth="1"/>
    <col min="6145" max="6145" width="16.28515625" customWidth="1"/>
    <col min="6146" max="6146" width="5" bestFit="1" customWidth="1"/>
    <col min="6401" max="6401" width="16.28515625" customWidth="1"/>
    <col min="6402" max="6402" width="5" bestFit="1" customWidth="1"/>
    <col min="6657" max="6657" width="16.28515625" customWidth="1"/>
    <col min="6658" max="6658" width="5" bestFit="1" customWidth="1"/>
    <col min="6913" max="6913" width="16.28515625" customWidth="1"/>
    <col min="6914" max="6914" width="5" bestFit="1" customWidth="1"/>
    <col min="7169" max="7169" width="16.28515625" customWidth="1"/>
    <col min="7170" max="7170" width="5" bestFit="1" customWidth="1"/>
    <col min="7425" max="7425" width="16.28515625" customWidth="1"/>
    <col min="7426" max="7426" width="5" bestFit="1" customWidth="1"/>
    <col min="7681" max="7681" width="16.28515625" customWidth="1"/>
    <col min="7682" max="7682" width="5" bestFit="1" customWidth="1"/>
    <col min="7937" max="7937" width="16.28515625" customWidth="1"/>
    <col min="7938" max="7938" width="5" bestFit="1" customWidth="1"/>
    <col min="8193" max="8193" width="16.28515625" customWidth="1"/>
    <col min="8194" max="8194" width="5" bestFit="1" customWidth="1"/>
    <col min="8449" max="8449" width="16.28515625" customWidth="1"/>
    <col min="8450" max="8450" width="5" bestFit="1" customWidth="1"/>
    <col min="8705" max="8705" width="16.28515625" customWidth="1"/>
    <col min="8706" max="8706" width="5" bestFit="1" customWidth="1"/>
    <col min="8961" max="8961" width="16.28515625" customWidth="1"/>
    <col min="8962" max="8962" width="5" bestFit="1" customWidth="1"/>
    <col min="9217" max="9217" width="16.28515625" customWidth="1"/>
    <col min="9218" max="9218" width="5" bestFit="1" customWidth="1"/>
    <col min="9473" max="9473" width="16.28515625" customWidth="1"/>
    <col min="9474" max="9474" width="5" bestFit="1" customWidth="1"/>
    <col min="9729" max="9729" width="16.28515625" customWidth="1"/>
    <col min="9730" max="9730" width="5" bestFit="1" customWidth="1"/>
    <col min="9985" max="9985" width="16.28515625" customWidth="1"/>
    <col min="9986" max="9986" width="5" bestFit="1" customWidth="1"/>
    <col min="10241" max="10241" width="16.28515625" customWidth="1"/>
    <col min="10242" max="10242" width="5" bestFit="1" customWidth="1"/>
    <col min="10497" max="10497" width="16.28515625" customWidth="1"/>
    <col min="10498" max="10498" width="5" bestFit="1" customWidth="1"/>
    <col min="10753" max="10753" width="16.28515625" customWidth="1"/>
    <col min="10754" max="10754" width="5" bestFit="1" customWidth="1"/>
    <col min="11009" max="11009" width="16.28515625" customWidth="1"/>
    <col min="11010" max="11010" width="5" bestFit="1" customWidth="1"/>
    <col min="11265" max="11265" width="16.28515625" customWidth="1"/>
    <col min="11266" max="11266" width="5" bestFit="1" customWidth="1"/>
    <col min="11521" max="11521" width="16.28515625" customWidth="1"/>
    <col min="11522" max="11522" width="5" bestFit="1" customWidth="1"/>
    <col min="11777" max="11777" width="16.28515625" customWidth="1"/>
    <col min="11778" max="11778" width="5" bestFit="1" customWidth="1"/>
    <col min="12033" max="12033" width="16.28515625" customWidth="1"/>
    <col min="12034" max="12034" width="5" bestFit="1" customWidth="1"/>
    <col min="12289" max="12289" width="16.28515625" customWidth="1"/>
    <col min="12290" max="12290" width="5" bestFit="1" customWidth="1"/>
    <col min="12545" max="12545" width="16.28515625" customWidth="1"/>
    <col min="12546" max="12546" width="5" bestFit="1" customWidth="1"/>
    <col min="12801" max="12801" width="16.28515625" customWidth="1"/>
    <col min="12802" max="12802" width="5" bestFit="1" customWidth="1"/>
    <col min="13057" max="13057" width="16.28515625" customWidth="1"/>
    <col min="13058" max="13058" width="5" bestFit="1" customWidth="1"/>
    <col min="13313" max="13313" width="16.28515625" customWidth="1"/>
    <col min="13314" max="13314" width="5" bestFit="1" customWidth="1"/>
    <col min="13569" max="13569" width="16.28515625" customWidth="1"/>
    <col min="13570" max="13570" width="5" bestFit="1" customWidth="1"/>
    <col min="13825" max="13825" width="16.28515625" customWidth="1"/>
    <col min="13826" max="13826" width="5" bestFit="1" customWidth="1"/>
    <col min="14081" max="14081" width="16.28515625" customWidth="1"/>
    <col min="14082" max="14082" width="5" bestFit="1" customWidth="1"/>
    <col min="14337" max="14337" width="16.28515625" customWidth="1"/>
    <col min="14338" max="14338" width="5" bestFit="1" customWidth="1"/>
    <col min="14593" max="14593" width="16.28515625" customWidth="1"/>
    <col min="14594" max="14594" width="5" bestFit="1" customWidth="1"/>
    <col min="14849" max="14849" width="16.28515625" customWidth="1"/>
    <col min="14850" max="14850" width="5" bestFit="1" customWidth="1"/>
    <col min="15105" max="15105" width="16.28515625" customWidth="1"/>
    <col min="15106" max="15106" width="5" bestFit="1" customWidth="1"/>
    <col min="15361" max="15361" width="16.28515625" customWidth="1"/>
    <col min="15362" max="15362" width="5" bestFit="1" customWidth="1"/>
    <col min="15617" max="15617" width="16.28515625" customWidth="1"/>
    <col min="15618" max="15618" width="5" bestFit="1" customWidth="1"/>
    <col min="15873" max="15873" width="16.28515625" customWidth="1"/>
    <col min="15874" max="15874" width="5" bestFit="1" customWidth="1"/>
    <col min="16129" max="16129" width="16.28515625" customWidth="1"/>
    <col min="16130" max="16130" width="5" bestFit="1" customWidth="1"/>
  </cols>
  <sheetData>
    <row r="1" spans="1:2" ht="15.75" customHeight="1" x14ac:dyDescent="0.25">
      <c r="A1" s="16" t="s">
        <v>58</v>
      </c>
      <c r="B1" s="33"/>
    </row>
    <row r="2" spans="1:2" ht="31.5" customHeight="1" x14ac:dyDescent="0.25">
      <c r="A2" s="16" t="s">
        <v>22</v>
      </c>
      <c r="B2" s="237">
        <v>2.7777777777777779E-3</v>
      </c>
    </row>
    <row r="3" spans="1:2" ht="15.75" customHeight="1" x14ac:dyDescent="0.25">
      <c r="A3" s="16" t="s">
        <v>50</v>
      </c>
      <c r="B3" s="238">
        <v>1.3888888888888889E-3</v>
      </c>
    </row>
    <row r="4" spans="1:2" ht="15.75" customHeight="1" x14ac:dyDescent="0.25">
      <c r="A4" s="16" t="s">
        <v>49</v>
      </c>
      <c r="B4" s="238">
        <v>2.0833333333333329E-3</v>
      </c>
    </row>
    <row r="5" spans="1:2" ht="15.75" customHeight="1" x14ac:dyDescent="0.25">
      <c r="A5" s="16" t="s">
        <v>48</v>
      </c>
      <c r="B5" s="237">
        <v>1.3888888888888889E-3</v>
      </c>
    </row>
    <row r="6" spans="1:2" ht="15.75" customHeight="1" x14ac:dyDescent="0.25">
      <c r="A6" s="16" t="s">
        <v>47</v>
      </c>
      <c r="B6" s="239">
        <v>1.3888888888888889E-3</v>
      </c>
    </row>
    <row r="7" spans="1:2" ht="16.5" customHeight="1" thickBot="1" x14ac:dyDescent="0.3">
      <c r="A7" s="32" t="s">
        <v>46</v>
      </c>
      <c r="B7" s="239">
        <v>1.3888888888888889E-3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Z19"/>
  <sheetViews>
    <sheetView workbookViewId="0">
      <selection activeCell="B19" sqref="B19"/>
    </sheetView>
  </sheetViews>
  <sheetFormatPr baseColWidth="10" defaultRowHeight="15" x14ac:dyDescent="0.25"/>
  <cols>
    <col min="1" max="1" width="16.42578125" customWidth="1"/>
    <col min="2" max="8" width="4.5703125" bestFit="1" customWidth="1"/>
    <col min="9" max="25" width="5.5703125" bestFit="1" customWidth="1"/>
  </cols>
  <sheetData>
    <row r="1" spans="1:26" x14ac:dyDescent="0.25">
      <c r="A1" t="str">
        <f>ImpLD!A1</f>
        <v>Station</v>
      </c>
      <c r="B1">
        <f>ImpLD!B1</f>
        <v>601</v>
      </c>
      <c r="C1">
        <f>ImpLD!C1</f>
        <v>603</v>
      </c>
      <c r="D1">
        <f>ImpLD!D1</f>
        <v>605</v>
      </c>
      <c r="E1">
        <f>ImpLD!E1</f>
        <v>607</v>
      </c>
      <c r="F1">
        <f>ImpLD!F1</f>
        <v>609</v>
      </c>
      <c r="G1">
        <f>ImpLD!G1</f>
        <v>611</v>
      </c>
      <c r="H1">
        <f>ImpLD!H1</f>
        <v>613</v>
      </c>
      <c r="I1">
        <f>ImpLD!I1</f>
        <v>615</v>
      </c>
      <c r="J1">
        <f>ImpLD!J1</f>
        <v>617</v>
      </c>
      <c r="K1">
        <f>ImpLD!K1</f>
        <v>619</v>
      </c>
      <c r="L1">
        <f>ImpLD!L1</f>
        <v>621</v>
      </c>
      <c r="M1">
        <f>ImpLD!M1</f>
        <v>623</v>
      </c>
      <c r="N1">
        <f>ImpLD!N1</f>
        <v>625</v>
      </c>
      <c r="O1">
        <f>ImpLD!O1</f>
        <v>627</v>
      </c>
      <c r="P1">
        <f>ImpLD!P1</f>
        <v>629</v>
      </c>
      <c r="Q1">
        <f>ImpLD!Q1</f>
        <v>631</v>
      </c>
      <c r="R1">
        <f>ImpLD!R1</f>
        <v>633</v>
      </c>
      <c r="S1">
        <f>ImpLD!S1</f>
        <v>635</v>
      </c>
      <c r="T1">
        <f>ImpLD!T1</f>
        <v>637</v>
      </c>
      <c r="U1">
        <f>ImpLD!U1</f>
        <v>639</v>
      </c>
      <c r="V1">
        <f>ImpLD!X1</f>
        <v>645</v>
      </c>
      <c r="W1">
        <f>ImpLD!Y1</f>
        <v>647</v>
      </c>
      <c r="X1">
        <f>ImpLD!Z1</f>
        <v>649</v>
      </c>
      <c r="Y1" t="e">
        <f>ImpLD!#REF!</f>
        <v>#REF!</v>
      </c>
    </row>
    <row r="2" spans="1:26" x14ac:dyDescent="0.25">
      <c r="A2" t="str">
        <f>ImpLD!A3</f>
        <v>Tunis ville</v>
      </c>
      <c r="B2" s="19">
        <f>ImpLD!B3</f>
        <v>0.18402777777777779</v>
      </c>
      <c r="C2" s="19">
        <f>ImpLD!C3</f>
        <v>0.22916666666666671</v>
      </c>
      <c r="D2" s="19">
        <f>ImpLD!D3</f>
        <v>0.25694444444444442</v>
      </c>
      <c r="E2" s="19">
        <f>ImpLD!E3</f>
        <v>0.28125</v>
      </c>
      <c r="F2" s="19">
        <f>ImpLD!F3</f>
        <v>0.3125</v>
      </c>
      <c r="G2" s="19">
        <f>ImpLD!G3</f>
        <v>0.33680555555555558</v>
      </c>
      <c r="H2" s="19">
        <f>ImpLD!H3</f>
        <v>0.36805555555555558</v>
      </c>
      <c r="I2" s="19">
        <f>ImpLD!I3</f>
        <v>0.39583333333333337</v>
      </c>
      <c r="J2" s="19">
        <f>ImpLD!J3</f>
        <v>0.4236111111111111</v>
      </c>
      <c r="K2" s="19">
        <f>ImpLD!K3</f>
        <v>0.4513888888888889</v>
      </c>
      <c r="L2" s="19">
        <f>ImpLD!L3</f>
        <v>0.47916666666666669</v>
      </c>
      <c r="M2" s="19">
        <f>ImpLD!M3</f>
        <v>0.50694444444444442</v>
      </c>
      <c r="N2" s="19">
        <f>ImpLD!N3</f>
        <v>0.53125</v>
      </c>
      <c r="O2" s="19">
        <f>ImpLD!O3</f>
        <v>0.5625</v>
      </c>
      <c r="P2" s="19">
        <f>ImpLD!P3</f>
        <v>0.59027777777777779</v>
      </c>
      <c r="Q2" s="19">
        <f>ImpLD!Q3</f>
        <v>0.61805555555555558</v>
      </c>
      <c r="R2" s="19">
        <f>ImpLD!R3</f>
        <v>0.64583333333333337</v>
      </c>
      <c r="S2" s="19">
        <f>ImpLD!S3</f>
        <v>0.67361111111111116</v>
      </c>
      <c r="T2" s="19">
        <f>ImpLD!T3</f>
        <v>0.70138888888888895</v>
      </c>
      <c r="U2" s="19">
        <f>ImpLD!U3</f>
        <v>0.72916666666666663</v>
      </c>
      <c r="V2" s="19">
        <f>ImpLD!X3</f>
        <v>0.81597222222222221</v>
      </c>
      <c r="W2" s="19">
        <f>ImpLD!Y3</f>
        <v>0.84027777777777779</v>
      </c>
      <c r="X2" s="19">
        <f>ImpLD!Z3</f>
        <v>0.85763888888888884</v>
      </c>
      <c r="Y2" s="19" t="e">
        <f>ImpLD!#REF!</f>
        <v>#REF!</v>
      </c>
      <c r="Z2" s="19"/>
    </row>
    <row r="3" spans="1:26" x14ac:dyDescent="0.25">
      <c r="A3" t="str">
        <f>ImpLD!A4</f>
        <v>Saida Mannoubia</v>
      </c>
      <c r="B3" s="19">
        <f>ImpLD!B4</f>
        <v>0.18680555555555556</v>
      </c>
      <c r="C3" s="19">
        <f>ImpLD!C4</f>
        <v>0.23194444444444448</v>
      </c>
      <c r="D3" s="19">
        <f>ImpLD!D4</f>
        <v>0.25972222222222219</v>
      </c>
      <c r="E3" s="19">
        <f>ImpLD!E4</f>
        <v>0.28402777777777777</v>
      </c>
      <c r="F3" s="19">
        <f>ImpLD!F4</f>
        <v>0.31527777777777777</v>
      </c>
      <c r="G3" s="19">
        <f>ImpLD!G4</f>
        <v>0.33958333333333335</v>
      </c>
      <c r="H3" s="19">
        <f>ImpLD!H4</f>
        <v>0.37083333333333335</v>
      </c>
      <c r="I3" s="19">
        <f>ImpLD!I4</f>
        <v>0.39861111111111114</v>
      </c>
      <c r="J3" s="19">
        <f>ImpLD!J4</f>
        <v>0.42638888888888887</v>
      </c>
      <c r="K3" s="19">
        <f>ImpLD!K4</f>
        <v>0.45416666666666666</v>
      </c>
      <c r="L3" s="19">
        <f>ImpLD!L4</f>
        <v>0.48194444444444445</v>
      </c>
      <c r="M3" s="19">
        <f>ImpLD!M4</f>
        <v>0.50972222222222219</v>
      </c>
      <c r="N3" s="19">
        <f>ImpLD!N4</f>
        <v>0.53402777777777777</v>
      </c>
      <c r="O3" s="19">
        <f>ImpLD!O4</f>
        <v>0.56527777777777777</v>
      </c>
      <c r="P3" s="19">
        <f>ImpLD!P4</f>
        <v>0.59305555555555556</v>
      </c>
      <c r="Q3" s="19">
        <f>ImpLD!Q4</f>
        <v>0.62083333333333335</v>
      </c>
      <c r="R3" s="19">
        <f>ImpLD!R4</f>
        <v>0.64861111111111114</v>
      </c>
      <c r="S3" s="19">
        <f>ImpLD!S4</f>
        <v>0.67638888888888893</v>
      </c>
      <c r="T3" s="19">
        <f>ImpLD!T4</f>
        <v>0.70416666666666672</v>
      </c>
      <c r="U3" s="19">
        <f>ImpLD!U4</f>
        <v>0.7319444444444444</v>
      </c>
      <c r="V3" s="19">
        <f>ImpLD!X4</f>
        <v>0.81874999999999998</v>
      </c>
      <c r="W3" s="19">
        <f>ImpLD!Y4</f>
        <v>0.84305555555555556</v>
      </c>
      <c r="X3" s="19">
        <f>ImpLD!Z4</f>
        <v>0.86041666666666661</v>
      </c>
      <c r="Y3" s="19" t="e">
        <f>ImpLD!#REF!</f>
        <v>#REF!</v>
      </c>
      <c r="Z3" s="19"/>
    </row>
    <row r="4" spans="1:26" x14ac:dyDescent="0.25">
      <c r="A4" t="str">
        <f>ImpLD!A5</f>
        <v>Saida Mannoubia</v>
      </c>
      <c r="B4" s="19">
        <f>ImpLD!B5</f>
        <v>0.18715277777777778</v>
      </c>
      <c r="C4" s="19">
        <f>ImpLD!C5</f>
        <v>0.2322916666666667</v>
      </c>
      <c r="D4" s="19">
        <f>ImpLD!D5</f>
        <v>0.26006944444444441</v>
      </c>
      <c r="E4" s="19">
        <f>ImpLD!E5</f>
        <v>0.28437499999999999</v>
      </c>
      <c r="F4" s="19">
        <f>ImpLD!F5</f>
        <v>0.31562499999999999</v>
      </c>
      <c r="G4" s="19">
        <f>ImpLD!G5</f>
        <v>0.33993055555555557</v>
      </c>
      <c r="H4" s="19">
        <f>ImpLD!H5</f>
        <v>0.37118055555555557</v>
      </c>
      <c r="I4" s="19">
        <f>ImpLD!I5</f>
        <v>0.39895833333333336</v>
      </c>
      <c r="J4" s="19">
        <f>ImpLD!J5</f>
        <v>0.42673611111111109</v>
      </c>
      <c r="K4" s="19">
        <f>ImpLD!K5</f>
        <v>0.45451388888888888</v>
      </c>
      <c r="L4" s="19">
        <f>ImpLD!L5</f>
        <v>0.48229166666666667</v>
      </c>
      <c r="M4" s="19">
        <f>ImpLD!M5</f>
        <v>0.51006944444444446</v>
      </c>
      <c r="N4" s="19">
        <f>ImpLD!N5</f>
        <v>0.53437500000000004</v>
      </c>
      <c r="O4" s="19">
        <f>ImpLD!O5</f>
        <v>0.56562500000000004</v>
      </c>
      <c r="P4" s="19">
        <f>ImpLD!P5</f>
        <v>0.59340277777777783</v>
      </c>
      <c r="Q4" s="19">
        <f>ImpLD!Q5</f>
        <v>0.62118055555555562</v>
      </c>
      <c r="R4" s="19">
        <f>ImpLD!R5</f>
        <v>0.64895833333333341</v>
      </c>
      <c r="S4" s="19">
        <f>ImpLD!S5</f>
        <v>0.6767361111111112</v>
      </c>
      <c r="T4" s="19">
        <f>ImpLD!T5</f>
        <v>0.70451388888888899</v>
      </c>
      <c r="U4" s="19">
        <f>ImpLD!U5</f>
        <v>0.73229166666666667</v>
      </c>
      <c r="V4" s="19">
        <f>ImpLD!X5</f>
        <v>0.81909722222222225</v>
      </c>
      <c r="W4" s="19">
        <f>ImpLD!Y5</f>
        <v>0.84340277777777783</v>
      </c>
      <c r="X4" s="19">
        <f>ImpLD!Z5</f>
        <v>0.86076388888888888</v>
      </c>
      <c r="Y4" s="19" t="e">
        <f>ImpLD!#REF!</f>
        <v>#REF!</v>
      </c>
      <c r="Z4" s="19"/>
    </row>
    <row r="5" spans="1:26" x14ac:dyDescent="0.25">
      <c r="A5" t="str">
        <f>ImpLD!A6</f>
        <v>Mellassine</v>
      </c>
      <c r="B5" s="19">
        <f>ImpLD!B6</f>
        <v>0.18854166666666666</v>
      </c>
      <c r="C5" s="19">
        <f>ImpLD!C6</f>
        <v>0.23368055555555559</v>
      </c>
      <c r="D5" s="19">
        <f>ImpLD!D6</f>
        <v>0.26145833333333329</v>
      </c>
      <c r="E5" s="19">
        <f>ImpLD!E6</f>
        <v>0.28576388888888887</v>
      </c>
      <c r="F5" s="19">
        <f>ImpLD!F6</f>
        <v>0.31701388888888887</v>
      </c>
      <c r="G5" s="19">
        <f>ImpLD!G6</f>
        <v>0.34131944444444445</v>
      </c>
      <c r="H5" s="19">
        <f>ImpLD!H6</f>
        <v>0.37256944444444445</v>
      </c>
      <c r="I5" s="19">
        <f>ImpLD!I6</f>
        <v>0.40034722222222224</v>
      </c>
      <c r="J5" s="19">
        <f>ImpLD!J6</f>
        <v>0.42812499999999998</v>
      </c>
      <c r="K5" s="19">
        <f>ImpLD!K6</f>
        <v>0.45590277777777777</v>
      </c>
      <c r="L5" s="19">
        <f>ImpLD!L6</f>
        <v>0.48368055555555556</v>
      </c>
      <c r="M5" s="19">
        <f>ImpLD!M6</f>
        <v>0.51145833333333335</v>
      </c>
      <c r="N5" s="19">
        <f>ImpLD!N6</f>
        <v>0.53576388888888893</v>
      </c>
      <c r="O5" s="19">
        <f>ImpLD!O6</f>
        <v>0.56701388888888893</v>
      </c>
      <c r="P5" s="19">
        <f>ImpLD!P6</f>
        <v>0.59479166666666672</v>
      </c>
      <c r="Q5" s="19">
        <f>ImpLD!Q6</f>
        <v>0.62256944444444451</v>
      </c>
      <c r="R5" s="19">
        <f>ImpLD!R6</f>
        <v>0.6503472222222223</v>
      </c>
      <c r="S5" s="19">
        <f>ImpLD!S6</f>
        <v>0.67812500000000009</v>
      </c>
      <c r="T5" s="19">
        <f>ImpLD!T6</f>
        <v>0.70590277777777788</v>
      </c>
      <c r="U5" s="19">
        <f>ImpLD!U6</f>
        <v>0.73368055555555556</v>
      </c>
      <c r="V5" s="19">
        <f>ImpLD!X6</f>
        <v>0.82048611111111114</v>
      </c>
      <c r="W5" s="19">
        <f>ImpLD!Y6</f>
        <v>0.84479166666666672</v>
      </c>
      <c r="X5" s="19">
        <f>ImpLD!Z6</f>
        <v>0.86215277777777777</v>
      </c>
      <c r="Y5" s="19" t="e">
        <f>ImpLD!#REF!</f>
        <v>#REF!</v>
      </c>
      <c r="Z5" s="19"/>
    </row>
    <row r="6" spans="1:26" x14ac:dyDescent="0.25">
      <c r="A6" t="str">
        <f>ImpLD!A7</f>
        <v>Mellassine</v>
      </c>
      <c r="B6" s="19">
        <f>ImpLD!B7</f>
        <v>0.18888888888888888</v>
      </c>
      <c r="C6" s="19">
        <f>ImpLD!C7</f>
        <v>0.23402777777777781</v>
      </c>
      <c r="D6" s="19">
        <f>ImpLD!D7</f>
        <v>0.26180555555555551</v>
      </c>
      <c r="E6" s="19">
        <f>ImpLD!E7</f>
        <v>0.28611111111111109</v>
      </c>
      <c r="F6" s="19">
        <f>ImpLD!F7</f>
        <v>0.31736111111111109</v>
      </c>
      <c r="G6" s="19">
        <f>ImpLD!G7</f>
        <v>0.34166666666666667</v>
      </c>
      <c r="H6" s="19">
        <f>ImpLD!H7</f>
        <v>0.37291666666666667</v>
      </c>
      <c r="I6" s="19">
        <f>ImpLD!I7</f>
        <v>0.40069444444444446</v>
      </c>
      <c r="J6" s="19">
        <f>ImpLD!J7</f>
        <v>0.4284722222222222</v>
      </c>
      <c r="K6" s="19">
        <f>ImpLD!K7</f>
        <v>0.45624999999999999</v>
      </c>
      <c r="L6" s="19">
        <f>ImpLD!L7</f>
        <v>0.48402777777777778</v>
      </c>
      <c r="M6" s="19">
        <f>ImpLD!M7</f>
        <v>0.51180555555555562</v>
      </c>
      <c r="N6" s="19">
        <f>ImpLD!N7</f>
        <v>0.5361111111111112</v>
      </c>
      <c r="O6" s="19">
        <f>ImpLD!O7</f>
        <v>0.5673611111111112</v>
      </c>
      <c r="P6" s="19">
        <f>ImpLD!P7</f>
        <v>0.59513888888888899</v>
      </c>
      <c r="Q6" s="19">
        <f>ImpLD!Q7</f>
        <v>0.62291666666666679</v>
      </c>
      <c r="R6" s="19">
        <f>ImpLD!R7</f>
        <v>0.65069444444444458</v>
      </c>
      <c r="S6" s="19">
        <f>ImpLD!S7</f>
        <v>0.67847222222222237</v>
      </c>
      <c r="T6" s="19">
        <f>ImpLD!T7</f>
        <v>0.70625000000000016</v>
      </c>
      <c r="U6" s="19">
        <f>ImpLD!U7</f>
        <v>0.73402777777777783</v>
      </c>
      <c r="V6" s="19">
        <f>ImpLD!X7</f>
        <v>0.82083333333333341</v>
      </c>
      <c r="W6" s="19">
        <f>ImpLD!Y7</f>
        <v>0.84513888888888899</v>
      </c>
      <c r="X6" s="19">
        <f>ImpLD!Z7</f>
        <v>0.86250000000000004</v>
      </c>
      <c r="Y6" s="19" t="e">
        <f>ImpLD!#REF!</f>
        <v>#REF!</v>
      </c>
      <c r="Z6" s="19"/>
    </row>
    <row r="7" spans="1:26" x14ac:dyDescent="0.25">
      <c r="A7" t="str">
        <f>ImpLD!A8</f>
        <v>Erraoudha</v>
      </c>
      <c r="B7" s="19">
        <f>ImpLD!B8</f>
        <v>0.18993055555555555</v>
      </c>
      <c r="C7" s="19">
        <f>ImpLD!C8</f>
        <v>0.23506944444444447</v>
      </c>
      <c r="D7" s="19">
        <f>ImpLD!D8</f>
        <v>0.26284722222222218</v>
      </c>
      <c r="E7" s="19">
        <f>ImpLD!E8</f>
        <v>0.28715277777777776</v>
      </c>
      <c r="F7" s="19">
        <f>ImpLD!F8</f>
        <v>0.31840277777777776</v>
      </c>
      <c r="G7" s="19">
        <f>ImpLD!G8</f>
        <v>0.34270833333333334</v>
      </c>
      <c r="H7" s="19">
        <f>ImpLD!H8</f>
        <v>0.37395833333333334</v>
      </c>
      <c r="I7" s="19">
        <f>ImpLD!I8</f>
        <v>0.40173611111111113</v>
      </c>
      <c r="J7" s="19">
        <f>ImpLD!J8</f>
        <v>0.42951388888888886</v>
      </c>
      <c r="K7" s="19">
        <f>ImpLD!K8</f>
        <v>0.45729166666666665</v>
      </c>
      <c r="L7" s="19">
        <f>ImpLD!L8</f>
        <v>0.48506944444444444</v>
      </c>
      <c r="M7" s="19">
        <f>ImpLD!M8</f>
        <v>0.51284722222222234</v>
      </c>
      <c r="N7" s="19">
        <f>ImpLD!N8</f>
        <v>0.53715277777777792</v>
      </c>
      <c r="O7" s="19">
        <f>ImpLD!O8</f>
        <v>0.56840277777777792</v>
      </c>
      <c r="P7" s="19">
        <f>ImpLD!P8</f>
        <v>0.59618055555555571</v>
      </c>
      <c r="Q7" s="19">
        <f>ImpLD!Q8</f>
        <v>0.6239583333333335</v>
      </c>
      <c r="R7" s="19">
        <f>ImpLD!R8</f>
        <v>0.65173611111111129</v>
      </c>
      <c r="S7" s="19">
        <f>ImpLD!S8</f>
        <v>0.67951388888888908</v>
      </c>
      <c r="T7" s="19">
        <f>ImpLD!T8</f>
        <v>0.70729166666666687</v>
      </c>
      <c r="U7" s="19">
        <f>ImpLD!U8</f>
        <v>0.73506944444444455</v>
      </c>
      <c r="V7" s="19">
        <f>ImpLD!X8</f>
        <v>0.82187500000000013</v>
      </c>
      <c r="W7" s="19">
        <f>ImpLD!Y8</f>
        <v>0.84618055555555571</v>
      </c>
      <c r="X7" s="19">
        <f>ImpLD!Z8</f>
        <v>0.86354166666666676</v>
      </c>
      <c r="Y7" s="19" t="e">
        <f>ImpLD!#REF!</f>
        <v>#REF!</v>
      </c>
      <c r="Z7" s="19"/>
    </row>
    <row r="8" spans="1:26" x14ac:dyDescent="0.25">
      <c r="A8" t="str">
        <f>ImpLD!A9</f>
        <v>Erraoudha</v>
      </c>
      <c r="B8" s="19">
        <f>ImpLD!B9</f>
        <v>0.19027777777777777</v>
      </c>
      <c r="C8" s="19">
        <f>ImpLD!C9</f>
        <v>0.23541666666666669</v>
      </c>
      <c r="D8" s="19">
        <f>ImpLD!D9</f>
        <v>0.2631944444444444</v>
      </c>
      <c r="E8" s="19">
        <f>ImpLD!E9</f>
        <v>0.28749999999999998</v>
      </c>
      <c r="F8" s="19">
        <f>ImpLD!F9</f>
        <v>0.31874999999999998</v>
      </c>
      <c r="G8" s="19">
        <f>ImpLD!G9</f>
        <v>0.34305555555555556</v>
      </c>
      <c r="H8" s="19">
        <f>ImpLD!H9</f>
        <v>0.37430555555555556</v>
      </c>
      <c r="I8" s="19">
        <f>ImpLD!I9</f>
        <v>0.40208333333333335</v>
      </c>
      <c r="J8" s="19">
        <f>ImpLD!J9</f>
        <v>0.42986111111111108</v>
      </c>
      <c r="K8" s="19">
        <f>ImpLD!K9</f>
        <v>0.45763888888888887</v>
      </c>
      <c r="L8" s="19">
        <f>ImpLD!L9</f>
        <v>0.48541666666666666</v>
      </c>
      <c r="M8" s="19">
        <f>ImpLD!M9</f>
        <v>0.51319444444444462</v>
      </c>
      <c r="N8" s="19">
        <f>ImpLD!N9</f>
        <v>0.5375000000000002</v>
      </c>
      <c r="O8" s="19">
        <f>ImpLD!O9</f>
        <v>0.5687500000000002</v>
      </c>
      <c r="P8" s="19">
        <f>ImpLD!P9</f>
        <v>0.59652777777777799</v>
      </c>
      <c r="Q8" s="19">
        <f>ImpLD!Q9</f>
        <v>0.62430555555555578</v>
      </c>
      <c r="R8" s="19">
        <f>ImpLD!R9</f>
        <v>0.65208333333333357</v>
      </c>
      <c r="S8" s="19">
        <f>ImpLD!S9</f>
        <v>0.67986111111111136</v>
      </c>
      <c r="T8" s="19">
        <f>ImpLD!T9</f>
        <v>0.70763888888888915</v>
      </c>
      <c r="U8" s="19">
        <f>ImpLD!U9</f>
        <v>0.73541666666666683</v>
      </c>
      <c r="V8" s="19">
        <f>ImpLD!X9</f>
        <v>0.82222222222222241</v>
      </c>
      <c r="W8" s="19">
        <f>ImpLD!Y9</f>
        <v>0.84652777777777799</v>
      </c>
      <c r="X8" s="19">
        <f>ImpLD!Z9</f>
        <v>0.86388888888888904</v>
      </c>
      <c r="Y8" s="19" t="e">
        <f>ImpLD!#REF!</f>
        <v>#REF!</v>
      </c>
      <c r="Z8" s="19"/>
    </row>
    <row r="9" spans="1:26" x14ac:dyDescent="0.25">
      <c r="A9" t="str">
        <f>ImpLD!A10</f>
        <v>Le Bardo</v>
      </c>
      <c r="B9" s="19">
        <f>ImpLD!B10</f>
        <v>0.1940972222222222</v>
      </c>
      <c r="C9" s="19">
        <f>ImpLD!C10</f>
        <v>0.23923611111111112</v>
      </c>
      <c r="D9" s="19">
        <f>ImpLD!D10</f>
        <v>0.26701388888888883</v>
      </c>
      <c r="E9" s="19">
        <f>ImpLD!E10</f>
        <v>0.29131944444444441</v>
      </c>
      <c r="F9" s="19">
        <f>ImpLD!F10</f>
        <v>0.32256944444444441</v>
      </c>
      <c r="G9" s="19">
        <f>ImpLD!G10</f>
        <v>0.34687499999999999</v>
      </c>
      <c r="H9" s="19">
        <f>ImpLD!H10</f>
        <v>0.37812499999999999</v>
      </c>
      <c r="I9" s="19">
        <f>ImpLD!I10</f>
        <v>0.40590277777777778</v>
      </c>
      <c r="J9" s="19">
        <f>ImpLD!J10</f>
        <v>0.43368055555555551</v>
      </c>
      <c r="K9" s="19">
        <f>ImpLD!K10</f>
        <v>0.4614583333333333</v>
      </c>
      <c r="L9" s="19">
        <f>ImpLD!L10</f>
        <v>0.48923611111111109</v>
      </c>
      <c r="M9" s="19">
        <f>ImpLD!M10</f>
        <v>0.51701388888888911</v>
      </c>
      <c r="N9" s="19">
        <f>ImpLD!N10</f>
        <v>0.54131944444444469</v>
      </c>
      <c r="O9" s="19">
        <f>ImpLD!O10</f>
        <v>0.57256944444444469</v>
      </c>
      <c r="P9" s="19">
        <f>ImpLD!P10</f>
        <v>0.60034722222222248</v>
      </c>
      <c r="Q9" s="19">
        <f>ImpLD!Q10</f>
        <v>0.62812500000000027</v>
      </c>
      <c r="R9" s="19">
        <f>ImpLD!R10</f>
        <v>0.65590277777777806</v>
      </c>
      <c r="S9" s="19">
        <f>ImpLD!S10</f>
        <v>0.68368055555555585</v>
      </c>
      <c r="T9" s="19">
        <f>ImpLD!T10</f>
        <v>0.71145833333333364</v>
      </c>
      <c r="U9" s="19">
        <f>ImpLD!U10</f>
        <v>0.73923611111111132</v>
      </c>
      <c r="V9" s="19">
        <f>ImpLD!X10</f>
        <v>0.8260416666666669</v>
      </c>
      <c r="W9" s="19">
        <f>ImpLD!Y10</f>
        <v>0.85034722222222248</v>
      </c>
      <c r="X9" s="19">
        <f>ImpLD!Z10</f>
        <v>0.86770833333333353</v>
      </c>
      <c r="Y9" s="19" t="e">
        <f>ImpLD!#REF!</f>
        <v>#REF!</v>
      </c>
      <c r="Z9" s="19"/>
    </row>
    <row r="10" spans="1:26" x14ac:dyDescent="0.25">
      <c r="A10" t="str">
        <f>ImpLD!A11</f>
        <v>Le Bardo</v>
      </c>
      <c r="B10" s="19">
        <f>ImpLD!B11</f>
        <v>0.19479166666666664</v>
      </c>
      <c r="C10" s="19">
        <f>ImpLD!C11</f>
        <v>0.23993055555555556</v>
      </c>
      <c r="D10" s="19">
        <f>ImpLD!D11</f>
        <v>0.26770833333333327</v>
      </c>
      <c r="E10" s="19">
        <f>ImpLD!E11</f>
        <v>0.29201388888888885</v>
      </c>
      <c r="F10" s="19">
        <f>ImpLD!F11</f>
        <v>0.32326388888888885</v>
      </c>
      <c r="G10" s="19">
        <f>ImpLD!G11</f>
        <v>0.34756944444444443</v>
      </c>
      <c r="H10" s="19">
        <f>ImpLD!H11</f>
        <v>0.37881944444444443</v>
      </c>
      <c r="I10" s="19">
        <f>ImpLD!I11</f>
        <v>0.40659722222222222</v>
      </c>
      <c r="J10" s="19">
        <f>ImpLD!J11</f>
        <v>0.43437499999999996</v>
      </c>
      <c r="K10" s="19">
        <f>ImpLD!K11</f>
        <v>0.46215277777777775</v>
      </c>
      <c r="L10" s="19">
        <f>ImpLD!L11</f>
        <v>0.48993055555555554</v>
      </c>
      <c r="M10" s="19">
        <f>ImpLD!M11</f>
        <v>0.51770833333333355</v>
      </c>
      <c r="N10" s="19">
        <f>ImpLD!N11</f>
        <v>0.54201388888888913</v>
      </c>
      <c r="O10" s="19">
        <f>ImpLD!O11</f>
        <v>0.57326388888888913</v>
      </c>
      <c r="P10" s="19">
        <f>ImpLD!P11</f>
        <v>0.60104166666666692</v>
      </c>
      <c r="Q10" s="19">
        <f>ImpLD!Q11</f>
        <v>0.62881944444444471</v>
      </c>
      <c r="R10" s="19">
        <f>ImpLD!R11</f>
        <v>0.6565972222222225</v>
      </c>
      <c r="S10" s="19">
        <f>ImpLD!S11</f>
        <v>0.68437500000000029</v>
      </c>
      <c r="T10" s="19">
        <f>ImpLD!T11</f>
        <v>0.71215277777777808</v>
      </c>
      <c r="U10" s="19">
        <f>ImpLD!U11</f>
        <v>0.73993055555555576</v>
      </c>
      <c r="V10" s="19">
        <f>ImpLD!X11</f>
        <v>0.82673611111111134</v>
      </c>
      <c r="W10" s="19">
        <f>ImpLD!Y11</f>
        <v>0.85104166666666692</v>
      </c>
      <c r="X10" s="19">
        <f>ImpLD!Z11</f>
        <v>0.86840277777777797</v>
      </c>
      <c r="Y10" s="19" t="e">
        <f>ImpLD!#REF!</f>
        <v>#REF!</v>
      </c>
      <c r="Z10" s="19"/>
    </row>
    <row r="11" spans="1:26" x14ac:dyDescent="0.25">
      <c r="A11" t="str">
        <f>ImpLD!A12</f>
        <v>El Bortal</v>
      </c>
      <c r="B11" s="19">
        <f>ImpLD!B12</f>
        <v>0.19756944444444441</v>
      </c>
      <c r="C11" s="19">
        <f>ImpLD!C12</f>
        <v>0.24270833333333333</v>
      </c>
      <c r="D11" s="19">
        <f>ImpLD!D12</f>
        <v>0.27048611111111104</v>
      </c>
      <c r="E11" s="19">
        <f>ImpLD!E12</f>
        <v>0.29479166666666662</v>
      </c>
      <c r="F11" s="19">
        <f>ImpLD!F12</f>
        <v>0.32604166666666662</v>
      </c>
      <c r="G11" s="19">
        <f>ImpLD!G12</f>
        <v>0.3503472222222222</v>
      </c>
      <c r="H11" s="19">
        <f>ImpLD!H12</f>
        <v>0.3815972222222222</v>
      </c>
      <c r="I11" s="19">
        <f>ImpLD!I12</f>
        <v>0.40937499999999999</v>
      </c>
      <c r="J11" s="19">
        <f>ImpLD!J12</f>
        <v>0.43715277777777772</v>
      </c>
      <c r="K11" s="19">
        <f>ImpLD!K12</f>
        <v>0.46493055555555551</v>
      </c>
      <c r="L11" s="19">
        <f>ImpLD!L12</f>
        <v>0.4927083333333333</v>
      </c>
      <c r="M11" s="19">
        <f>ImpLD!M12</f>
        <v>0.52048611111111132</v>
      </c>
      <c r="N11" s="19">
        <f>ImpLD!N12</f>
        <v>0.5447916666666669</v>
      </c>
      <c r="O11" s="19">
        <f>ImpLD!O12</f>
        <v>0.5760416666666669</v>
      </c>
      <c r="P11" s="19">
        <f>ImpLD!P12</f>
        <v>0.60381944444444469</v>
      </c>
      <c r="Q11" s="19">
        <f>ImpLD!Q12</f>
        <v>0.63159722222222248</v>
      </c>
      <c r="R11" s="19">
        <f>ImpLD!R12</f>
        <v>0.65937500000000027</v>
      </c>
      <c r="S11" s="19">
        <f>ImpLD!S12</f>
        <v>0.68715277777777806</v>
      </c>
      <c r="T11" s="19">
        <f>ImpLD!T12</f>
        <v>0.71493055555555585</v>
      </c>
      <c r="U11" s="19">
        <f>ImpLD!U12</f>
        <v>0.74270833333333353</v>
      </c>
      <c r="V11" s="19">
        <f>ImpLD!X12</f>
        <v>0.82951388888888911</v>
      </c>
      <c r="W11" s="19">
        <f>ImpLD!Y12</f>
        <v>0.85381944444444469</v>
      </c>
      <c r="X11" s="19">
        <f>ImpLD!Z12</f>
        <v>0.87118055555555574</v>
      </c>
      <c r="Y11" s="19" t="e">
        <f>ImpLD!#REF!</f>
        <v>#REF!</v>
      </c>
      <c r="Z11" s="19"/>
    </row>
    <row r="12" spans="1:26" x14ac:dyDescent="0.25">
      <c r="A12" t="str">
        <f>ImpLD!A13</f>
        <v>El Bortal</v>
      </c>
      <c r="B12" s="19">
        <f>ImpLD!B13</f>
        <v>0.19791666666666663</v>
      </c>
      <c r="C12" s="19">
        <f>ImpLD!C13</f>
        <v>0.24305555555555555</v>
      </c>
      <c r="D12" s="19">
        <f>ImpLD!D13</f>
        <v>0.27083333333333326</v>
      </c>
      <c r="E12" s="19">
        <f>ImpLD!E13</f>
        <v>0.29513888888888884</v>
      </c>
      <c r="F12" s="19">
        <f>ImpLD!F13</f>
        <v>0.32638888888888884</v>
      </c>
      <c r="G12" s="19">
        <f>ImpLD!G13</f>
        <v>0.35069444444444442</v>
      </c>
      <c r="H12" s="19">
        <f>ImpLD!H13</f>
        <v>0.38194444444444442</v>
      </c>
      <c r="I12" s="19">
        <f>ImpLD!I13</f>
        <v>0.40972222222222221</v>
      </c>
      <c r="J12" s="19">
        <f>ImpLD!J13</f>
        <v>0.43749999999999994</v>
      </c>
      <c r="K12" s="19">
        <f>ImpLD!K13</f>
        <v>0.46527777777777773</v>
      </c>
      <c r="L12" s="19">
        <f>ImpLD!L13</f>
        <v>0.49305555555555552</v>
      </c>
      <c r="M12" s="19">
        <f>ImpLD!M13</f>
        <v>0.52083333333333359</v>
      </c>
      <c r="N12" s="19">
        <f>ImpLD!N13</f>
        <v>0.54513888888888917</v>
      </c>
      <c r="O12" s="19">
        <f>ImpLD!O13</f>
        <v>0.57638888888888917</v>
      </c>
      <c r="P12" s="19">
        <f>ImpLD!P13</f>
        <v>0.60416666666666696</v>
      </c>
      <c r="Q12" s="19">
        <f>ImpLD!Q13</f>
        <v>0.63194444444444475</v>
      </c>
      <c r="R12" s="19">
        <f>ImpLD!R13</f>
        <v>0.65972222222222254</v>
      </c>
      <c r="S12" s="19">
        <f>ImpLD!S13</f>
        <v>0.68750000000000033</v>
      </c>
      <c r="T12" s="19">
        <f>ImpLD!T13</f>
        <v>0.71527777777777812</v>
      </c>
      <c r="U12" s="19">
        <f>ImpLD!U13</f>
        <v>0.7430555555555558</v>
      </c>
      <c r="V12" s="19">
        <f>ImpLD!X13</f>
        <v>0.82986111111111138</v>
      </c>
      <c r="W12" s="19">
        <f>ImpLD!Y13</f>
        <v>0.85416666666666696</v>
      </c>
      <c r="X12" s="19">
        <f>ImpLD!Z13</f>
        <v>0.87152777777777801</v>
      </c>
      <c r="Y12" s="19" t="e">
        <f>ImpLD!#REF!</f>
        <v>#REF!</v>
      </c>
      <c r="Z12" s="19"/>
    </row>
    <row r="13" spans="1:26" x14ac:dyDescent="0.25">
      <c r="A13" t="str">
        <f>ImpLD!A14</f>
        <v>Manouba</v>
      </c>
      <c r="B13" s="19">
        <f>ImpLD!B14</f>
        <v>0.19895833333333329</v>
      </c>
      <c r="C13" s="19">
        <f>ImpLD!C14</f>
        <v>0.24409722222222222</v>
      </c>
      <c r="D13" s="19">
        <f>ImpLD!D14</f>
        <v>0.27187499999999992</v>
      </c>
      <c r="E13" s="19">
        <f>ImpLD!E14</f>
        <v>0.2961805555555555</v>
      </c>
      <c r="F13" s="19">
        <f>ImpLD!F14</f>
        <v>0.3274305555555555</v>
      </c>
      <c r="G13" s="19">
        <f>ImpLD!G14</f>
        <v>0.35173611111111108</v>
      </c>
      <c r="H13" s="19">
        <f>ImpLD!H14</f>
        <v>0.38298611111111108</v>
      </c>
      <c r="I13" s="19">
        <f>ImpLD!I14</f>
        <v>0.41076388888888887</v>
      </c>
      <c r="J13" s="19">
        <f>ImpLD!J14</f>
        <v>0.43854166666666661</v>
      </c>
      <c r="K13" s="19">
        <f>ImpLD!K14</f>
        <v>0.4663194444444444</v>
      </c>
      <c r="L13" s="19">
        <f>ImpLD!L14</f>
        <v>0.49409722222222219</v>
      </c>
      <c r="M13" s="19">
        <f>ImpLD!M14</f>
        <v>0.52187500000000031</v>
      </c>
      <c r="N13" s="19">
        <f>ImpLD!N14</f>
        <v>0.54618055555555589</v>
      </c>
      <c r="O13" s="19">
        <f>ImpLD!O14</f>
        <v>0.57743055555555589</v>
      </c>
      <c r="P13" s="19">
        <f>ImpLD!P14</f>
        <v>0.60520833333333368</v>
      </c>
      <c r="Q13" s="19">
        <f>ImpLD!Q14</f>
        <v>0.63298611111111147</v>
      </c>
      <c r="R13" s="19">
        <f>ImpLD!R14</f>
        <v>0.66076388888888926</v>
      </c>
      <c r="S13" s="19">
        <f>ImpLD!S14</f>
        <v>0.68854166666666705</v>
      </c>
      <c r="T13" s="19">
        <f>ImpLD!T14</f>
        <v>0.71631944444444484</v>
      </c>
      <c r="U13" s="19">
        <f>ImpLD!U14</f>
        <v>0.74409722222222252</v>
      </c>
      <c r="V13" s="19">
        <f>ImpLD!X14</f>
        <v>0.8309027777777781</v>
      </c>
      <c r="W13" s="19">
        <f>ImpLD!Y14</f>
        <v>0.85520833333333368</v>
      </c>
      <c r="X13" s="19">
        <f>ImpLD!Z14</f>
        <v>0.87256944444444473</v>
      </c>
      <c r="Y13" s="19" t="e">
        <f>ImpLD!#REF!</f>
        <v>#REF!</v>
      </c>
      <c r="Z13" s="19"/>
    </row>
    <row r="14" spans="1:26" x14ac:dyDescent="0.25">
      <c r="A14" t="str">
        <f>ImpLD!A15</f>
        <v>Manouba</v>
      </c>
      <c r="B14" s="19">
        <f>ImpLD!B15</f>
        <v>0.19965277777777773</v>
      </c>
      <c r="C14" s="19">
        <f>ImpLD!C15</f>
        <v>0.24479166666666666</v>
      </c>
      <c r="D14" s="19">
        <f>ImpLD!D15</f>
        <v>0.27256944444444436</v>
      </c>
      <c r="E14" s="19">
        <f>ImpLD!E15</f>
        <v>0.29687499999999994</v>
      </c>
      <c r="F14" s="19">
        <f>ImpLD!F15</f>
        <v>0.32812499999999994</v>
      </c>
      <c r="G14" s="19">
        <f>ImpLD!G15</f>
        <v>0.35243055555555552</v>
      </c>
      <c r="H14" s="19">
        <f>ImpLD!H15</f>
        <v>0.38368055555555552</v>
      </c>
      <c r="I14" s="19">
        <f>ImpLD!I15</f>
        <v>0.41145833333333331</v>
      </c>
      <c r="J14" s="19">
        <f>ImpLD!J15</f>
        <v>0.43923611111111105</v>
      </c>
      <c r="K14" s="19">
        <f>ImpLD!K15</f>
        <v>0.46701388888888884</v>
      </c>
      <c r="L14" s="19">
        <f>ImpLD!L15</f>
        <v>0.49479166666666663</v>
      </c>
      <c r="M14" s="19">
        <f>ImpLD!M15</f>
        <v>0.52256944444444475</v>
      </c>
      <c r="N14" s="19">
        <f>ImpLD!N15</f>
        <v>0.54687500000000033</v>
      </c>
      <c r="O14" s="19">
        <f>ImpLD!O15</f>
        <v>0.57812500000000033</v>
      </c>
      <c r="P14" s="19">
        <f>ImpLD!P15</f>
        <v>0.60590277777777812</v>
      </c>
      <c r="Q14" s="19">
        <f>ImpLD!Q15</f>
        <v>0.63368055555555591</v>
      </c>
      <c r="R14" s="19">
        <f>ImpLD!R15</f>
        <v>0.6614583333333337</v>
      </c>
      <c r="S14" s="19">
        <f>ImpLD!S15</f>
        <v>0.68923611111111149</v>
      </c>
      <c r="T14" s="19">
        <f>ImpLD!T15</f>
        <v>0.71701388888888928</v>
      </c>
      <c r="U14" s="19">
        <f>ImpLD!U15</f>
        <v>0.74479166666666696</v>
      </c>
      <c r="V14" s="19">
        <f>ImpLD!X15</f>
        <v>0.83159722222222254</v>
      </c>
      <c r="W14" s="19">
        <f>ImpLD!Y15</f>
        <v>0.85590277777777812</v>
      </c>
      <c r="X14" s="19">
        <f>ImpLD!Z15</f>
        <v>0.87326388888888917</v>
      </c>
      <c r="Y14" s="19" t="e">
        <f>ImpLD!#REF!</f>
        <v>#REF!</v>
      </c>
      <c r="Z14" s="19"/>
    </row>
    <row r="15" spans="1:26" x14ac:dyDescent="0.25">
      <c r="A15" t="str">
        <f>ImpLD!A16</f>
        <v>Les Orangers</v>
      </c>
      <c r="B15" s="19">
        <f>ImpLD!B16</f>
        <v>0.2006944444444444</v>
      </c>
      <c r="C15" s="19">
        <f>ImpLD!C16</f>
        <v>0.24583333333333332</v>
      </c>
      <c r="D15" s="19">
        <f>ImpLD!D16</f>
        <v>0.27361111111111103</v>
      </c>
      <c r="E15" s="19">
        <f>ImpLD!E16</f>
        <v>0.29791666666666661</v>
      </c>
      <c r="F15" s="19">
        <f>ImpLD!F16</f>
        <v>0.32916666666666661</v>
      </c>
      <c r="G15" s="19">
        <f>ImpLD!G16</f>
        <v>0.35347222222222219</v>
      </c>
      <c r="H15" s="19">
        <f>ImpLD!H16</f>
        <v>0.38472222222222219</v>
      </c>
      <c r="I15" s="19">
        <f>ImpLD!I16</f>
        <v>0.41249999999999998</v>
      </c>
      <c r="J15" s="19">
        <f>ImpLD!J16</f>
        <v>0.44027777777777771</v>
      </c>
      <c r="K15" s="19">
        <f>ImpLD!K16</f>
        <v>0.4680555555555555</v>
      </c>
      <c r="L15" s="19">
        <f>ImpLD!L16</f>
        <v>0.49583333333333329</v>
      </c>
      <c r="M15" s="19">
        <f>ImpLD!M16</f>
        <v>0.52361111111111147</v>
      </c>
      <c r="N15" s="19">
        <f>ImpLD!N16</f>
        <v>0.54791666666666705</v>
      </c>
      <c r="O15" s="19">
        <f>ImpLD!O16</f>
        <v>0.57916666666666705</v>
      </c>
      <c r="P15" s="19">
        <f>ImpLD!P16</f>
        <v>0.60694444444444484</v>
      </c>
      <c r="Q15" s="19">
        <f>ImpLD!Q16</f>
        <v>0.63472222222222263</v>
      </c>
      <c r="R15" s="19">
        <f>ImpLD!R16</f>
        <v>0.66250000000000042</v>
      </c>
      <c r="S15" s="19">
        <f>ImpLD!S16</f>
        <v>0.69027777777777821</v>
      </c>
      <c r="T15" s="19">
        <f>ImpLD!T16</f>
        <v>0.718055555555556</v>
      </c>
      <c r="U15" s="19">
        <f>ImpLD!U16</f>
        <v>0.74583333333333368</v>
      </c>
      <c r="V15" s="19">
        <f>ImpLD!X16</f>
        <v>0.83263888888888926</v>
      </c>
      <c r="W15" s="19">
        <f>ImpLD!Y16</f>
        <v>0.85694444444444484</v>
      </c>
      <c r="X15" s="19">
        <f>ImpLD!Z16</f>
        <v>0.87430555555555589</v>
      </c>
      <c r="Y15" s="19" t="e">
        <f>ImpLD!#REF!</f>
        <v>#REF!</v>
      </c>
      <c r="Z15" s="19"/>
    </row>
    <row r="16" spans="1:26" x14ac:dyDescent="0.25">
      <c r="A16" t="str">
        <f>ImpLD!A17</f>
        <v>Les Orangers</v>
      </c>
      <c r="B16" s="19">
        <f>ImpLD!B17</f>
        <v>0.20104166666666662</v>
      </c>
      <c r="C16" s="19">
        <f>ImpLD!C17</f>
        <v>0.24618055555555554</v>
      </c>
      <c r="D16" s="19">
        <f>ImpLD!D17</f>
        <v>0.27395833333333325</v>
      </c>
      <c r="E16" s="19">
        <f>ImpLD!E17</f>
        <v>0.29826388888888883</v>
      </c>
      <c r="F16" s="19">
        <f>ImpLD!F17</f>
        <v>0.32951388888888883</v>
      </c>
      <c r="G16" s="19">
        <f>ImpLD!G17</f>
        <v>0.35381944444444441</v>
      </c>
      <c r="H16" s="19">
        <f>ImpLD!H17</f>
        <v>0.38506944444444441</v>
      </c>
      <c r="I16" s="19">
        <f>ImpLD!I17</f>
        <v>0.4128472222222222</v>
      </c>
      <c r="J16" s="19">
        <f>ImpLD!J17</f>
        <v>0.44062499999999993</v>
      </c>
      <c r="K16" s="19">
        <f>ImpLD!K17</f>
        <v>0.46840277777777772</v>
      </c>
      <c r="L16" s="19">
        <f>ImpLD!L17</f>
        <v>0.49618055555555551</v>
      </c>
      <c r="M16" s="19">
        <f>ImpLD!M17</f>
        <v>0.52395833333333375</v>
      </c>
      <c r="N16" s="19">
        <f>ImpLD!N17</f>
        <v>0.54826388888888933</v>
      </c>
      <c r="O16" s="19">
        <f>ImpLD!O17</f>
        <v>0.57951388888888933</v>
      </c>
      <c r="P16" s="19">
        <f>ImpLD!P17</f>
        <v>0.60729166666666712</v>
      </c>
      <c r="Q16" s="19">
        <f>ImpLD!Q17</f>
        <v>0.63506944444444491</v>
      </c>
      <c r="R16" s="19">
        <f>ImpLD!R17</f>
        <v>0.6628472222222227</v>
      </c>
      <c r="S16" s="19">
        <f>ImpLD!S17</f>
        <v>0.69062500000000049</v>
      </c>
      <c r="T16" s="19">
        <f>ImpLD!T17</f>
        <v>0.71840277777777828</v>
      </c>
      <c r="U16" s="19">
        <f>ImpLD!U17</f>
        <v>0.74618055555555596</v>
      </c>
      <c r="V16" s="19">
        <f>ImpLD!X17</f>
        <v>0.83298611111111154</v>
      </c>
      <c r="W16" s="19">
        <f>ImpLD!Y17</f>
        <v>0.85729166666666712</v>
      </c>
      <c r="X16" s="19">
        <f>ImpLD!Z17</f>
        <v>0.87465277777777817</v>
      </c>
      <c r="Y16" s="19" t="e">
        <f>ImpLD!#REF!</f>
        <v>#REF!</v>
      </c>
      <c r="Z16" s="19"/>
    </row>
    <row r="17" spans="1:26" x14ac:dyDescent="0.25">
      <c r="A17" t="str">
        <f>ImpLD!A18</f>
        <v>Gobaa</v>
      </c>
      <c r="B17" s="19">
        <f>ImpLD!B18</f>
        <v>0.2024305555555555</v>
      </c>
      <c r="C17" s="19">
        <f>ImpLD!C18</f>
        <v>0.24756944444444443</v>
      </c>
      <c r="D17" s="19">
        <f>ImpLD!D18</f>
        <v>0.27534722222222213</v>
      </c>
      <c r="E17" s="19">
        <f>ImpLD!E18</f>
        <v>0.29965277777777771</v>
      </c>
      <c r="F17" s="19">
        <f>ImpLD!F18</f>
        <v>0.33090277777777771</v>
      </c>
      <c r="G17" s="19">
        <f>ImpLD!G18</f>
        <v>0.35520833333333329</v>
      </c>
      <c r="H17" s="19">
        <f>ImpLD!H18</f>
        <v>0.38645833333333329</v>
      </c>
      <c r="I17" s="19">
        <f>ImpLD!I18</f>
        <v>0.41423611111111108</v>
      </c>
      <c r="J17" s="19">
        <f>ImpLD!J18</f>
        <v>0.44201388888888882</v>
      </c>
      <c r="K17" s="19">
        <f>ImpLD!K18</f>
        <v>0.46979166666666661</v>
      </c>
      <c r="L17" s="19">
        <f>ImpLD!L18</f>
        <v>0.4975694444444444</v>
      </c>
      <c r="M17" s="19">
        <f>ImpLD!M18</f>
        <v>0.52534722222222263</v>
      </c>
      <c r="N17" s="19">
        <f>ImpLD!N18</f>
        <v>0.54965277777777821</v>
      </c>
      <c r="O17" s="19">
        <f>ImpLD!O18</f>
        <v>0.58090277777777821</v>
      </c>
      <c r="P17" s="19">
        <f>ImpLD!P18</f>
        <v>0.608680555555556</v>
      </c>
      <c r="Q17" s="19">
        <f>ImpLD!Q18</f>
        <v>0.63645833333333379</v>
      </c>
      <c r="R17" s="19">
        <f>ImpLD!R18</f>
        <v>0.66423611111111158</v>
      </c>
      <c r="S17" s="19">
        <f>ImpLD!S18</f>
        <v>0.69201388888888937</v>
      </c>
      <c r="T17" s="19">
        <f>ImpLD!T18</f>
        <v>0.71979166666666716</v>
      </c>
      <c r="U17" s="19">
        <f>ImpLD!U18</f>
        <v>0.74756944444444484</v>
      </c>
      <c r="V17" s="19">
        <f>ImpLD!X18</f>
        <v>0.83437500000000042</v>
      </c>
      <c r="W17" s="19">
        <f>ImpLD!Y18</f>
        <v>0.858680555555556</v>
      </c>
      <c r="X17" s="19">
        <f>ImpLD!Z18</f>
        <v>0.87604166666666705</v>
      </c>
      <c r="Y17" s="19" t="e">
        <f>ImpLD!#REF!</f>
        <v>#REF!</v>
      </c>
      <c r="Z17" s="19"/>
    </row>
    <row r="18" spans="1:26" x14ac:dyDescent="0.25">
      <c r="A18" t="str">
        <f>ImpLD!A19</f>
        <v>Gobaa</v>
      </c>
      <c r="B18" s="19">
        <f>ImpLD!B19</f>
        <v>0.20312499999999994</v>
      </c>
      <c r="C18" s="19">
        <f>ImpLD!C19</f>
        <v>0.24826388888888887</v>
      </c>
      <c r="D18" s="19">
        <f>ImpLD!D19</f>
        <v>0.27604166666666657</v>
      </c>
      <c r="E18" s="19">
        <f>ImpLD!E19</f>
        <v>0.29999999999999993</v>
      </c>
      <c r="F18" s="19">
        <f>ImpLD!F19</f>
        <v>0.33124999999999993</v>
      </c>
      <c r="G18" s="19">
        <f>ImpLD!G19</f>
        <v>0.35555555555555551</v>
      </c>
      <c r="H18" s="19">
        <f>ImpLD!H19</f>
        <v>0.38680555555555551</v>
      </c>
      <c r="I18" s="19">
        <f>ImpLD!I19</f>
        <v>0.4145833333333333</v>
      </c>
      <c r="J18" s="19">
        <f>ImpLD!J19</f>
        <v>0.44236111111111104</v>
      </c>
      <c r="K18" s="19">
        <f>ImpLD!K19</f>
        <v>0.47013888888888883</v>
      </c>
      <c r="L18" s="19">
        <f>ImpLD!L19</f>
        <v>0.49791666666666662</v>
      </c>
      <c r="M18" s="19">
        <f>ImpLD!M19</f>
        <v>0.52569444444444491</v>
      </c>
      <c r="N18" s="19">
        <f>ImpLD!N19</f>
        <v>0.55000000000000049</v>
      </c>
      <c r="O18" s="19">
        <f>ImpLD!O19</f>
        <v>0.58125000000000049</v>
      </c>
      <c r="P18" s="19">
        <f>ImpLD!P19</f>
        <v>0.60902777777777828</v>
      </c>
      <c r="Q18" s="19">
        <f>ImpLD!Q19</f>
        <v>0.63680555555555607</v>
      </c>
      <c r="R18" s="19">
        <f>ImpLD!R19</f>
        <v>0.66458333333333386</v>
      </c>
      <c r="S18" s="19">
        <f>ImpLD!S19</f>
        <v>0.69236111111111165</v>
      </c>
      <c r="T18" s="19">
        <f>ImpLD!T19</f>
        <v>0.72013888888888944</v>
      </c>
      <c r="U18" s="19">
        <f>ImpLD!U19</f>
        <v>0.74791666666666712</v>
      </c>
      <c r="V18" s="19">
        <f>ImpLD!X19</f>
        <v>0.8347222222222227</v>
      </c>
      <c r="W18" s="19">
        <f>ImpLD!Y19</f>
        <v>0.85902777777777828</v>
      </c>
      <c r="X18" s="19">
        <f>ImpLD!Z19</f>
        <v>0.87638888888888933</v>
      </c>
      <c r="Y18" s="19" t="e">
        <f>ImpLD!#REF!</f>
        <v>#REF!</v>
      </c>
      <c r="Z18" s="19"/>
    </row>
    <row r="19" spans="1:26" x14ac:dyDescent="0.25">
      <c r="A19" t="str">
        <f>ImpLD!A20</f>
        <v>Gobba_Ville</v>
      </c>
      <c r="B19" s="19">
        <f>ImpLD!B20</f>
        <v>0.20590277777777771</v>
      </c>
      <c r="C19" s="19">
        <f>ImpLD!C20</f>
        <v>0.25104166666666666</v>
      </c>
      <c r="D19" s="19">
        <f>ImpLD!D20</f>
        <v>0.27881944444444434</v>
      </c>
      <c r="E19" s="19">
        <f>ImpLD!E20</f>
        <v>0.3027777777777777</v>
      </c>
      <c r="F19" s="19">
        <f>ImpLD!F20</f>
        <v>0.3340277777777777</v>
      </c>
      <c r="G19" s="19">
        <f>ImpLD!G20</f>
        <v>0.35833333333333328</v>
      </c>
      <c r="H19" s="19">
        <f>ImpLD!H20</f>
        <v>0.38958333333333328</v>
      </c>
      <c r="I19" s="19">
        <f>ImpLD!I20</f>
        <v>0.41736111111111107</v>
      </c>
      <c r="J19" s="19">
        <f>ImpLD!J20</f>
        <v>0.44513888888888881</v>
      </c>
      <c r="K19" s="19">
        <f>ImpLD!K20</f>
        <v>0.4729166666666666</v>
      </c>
      <c r="L19" s="19">
        <f>ImpLD!L20</f>
        <v>0.50069444444444444</v>
      </c>
      <c r="M19" s="19">
        <f>ImpLD!M20</f>
        <v>0.52847222222222268</v>
      </c>
      <c r="N19" s="19">
        <f>ImpLD!N20</f>
        <v>0.55277777777777826</v>
      </c>
      <c r="O19" s="19">
        <f>ImpLD!O20</f>
        <v>0.58402777777777826</v>
      </c>
      <c r="P19" s="19">
        <f>ImpLD!P20</f>
        <v>0.61180555555555605</v>
      </c>
      <c r="Q19" s="19">
        <f>ImpLD!Q20</f>
        <v>0.63958333333333384</v>
      </c>
      <c r="R19" s="19">
        <f>ImpLD!R20</f>
        <v>0.66736111111111163</v>
      </c>
      <c r="S19" s="19">
        <f>ImpLD!S20</f>
        <v>0.69513888888888942</v>
      </c>
      <c r="T19" s="19">
        <f>ImpLD!T20</f>
        <v>0.72291666666666721</v>
      </c>
      <c r="U19" s="19">
        <f>ImpLD!U20</f>
        <v>0.75069444444444489</v>
      </c>
      <c r="V19" s="19">
        <f>ImpLD!X20</f>
        <v>0.83750000000000047</v>
      </c>
      <c r="W19" s="19">
        <f>ImpLD!Y20</f>
        <v>0.86180555555555605</v>
      </c>
      <c r="X19" s="19">
        <f>ImpLD!Z20</f>
        <v>0.8791666666666671</v>
      </c>
      <c r="Y19" s="19" t="e">
        <f>ImpLD!#REF!</f>
        <v>#REF!</v>
      </c>
      <c r="Z19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AG19"/>
  <sheetViews>
    <sheetView zoomScale="70" zoomScaleNormal="70" workbookViewId="0">
      <selection activeCell="X38" sqref="X38"/>
    </sheetView>
  </sheetViews>
  <sheetFormatPr baseColWidth="10" defaultRowHeight="15" x14ac:dyDescent="0.25"/>
  <cols>
    <col min="1" max="1" width="17.85546875" bestFit="1" customWidth="1"/>
    <col min="2" max="9" width="8.5703125" bestFit="1" customWidth="1"/>
    <col min="10" max="25" width="10.5703125" bestFit="1" customWidth="1"/>
  </cols>
  <sheetData>
    <row r="1" spans="1:33" ht="15.75" customHeight="1" x14ac:dyDescent="0.25">
      <c r="A1" t="str">
        <f>PairLD!A1</f>
        <v>Station</v>
      </c>
      <c r="B1" s="9">
        <f>PairLD!B1</f>
        <v>602</v>
      </c>
      <c r="C1" s="9">
        <f>PairLD!C1</f>
        <v>604</v>
      </c>
      <c r="D1" s="9">
        <f>PairLD!D1</f>
        <v>606</v>
      </c>
      <c r="E1" s="9">
        <f>PairLD!E1</f>
        <v>608</v>
      </c>
      <c r="F1" s="9">
        <f>PairLD!F1</f>
        <v>610</v>
      </c>
      <c r="G1" s="9">
        <f>PairLD!G1</f>
        <v>612</v>
      </c>
      <c r="H1" s="9">
        <f>PairLD!H1</f>
        <v>614</v>
      </c>
      <c r="I1" s="9">
        <f>PairLD!I1</f>
        <v>616</v>
      </c>
      <c r="J1" s="9">
        <f>PairLD!J1</f>
        <v>618</v>
      </c>
      <c r="K1" s="9">
        <f>PairLD!K1</f>
        <v>620</v>
      </c>
      <c r="L1" s="9">
        <f>PairLD!L1</f>
        <v>622</v>
      </c>
      <c r="M1" s="9">
        <f>PairLD!M1</f>
        <v>624</v>
      </c>
      <c r="N1" s="9">
        <f>PairLD!N1</f>
        <v>626</v>
      </c>
      <c r="O1" s="9">
        <f>PairLD!O1</f>
        <v>628</v>
      </c>
      <c r="P1" s="9">
        <f>PairLD!P1</f>
        <v>630</v>
      </c>
      <c r="Q1" s="9">
        <f>PairLD!Q1</f>
        <v>632</v>
      </c>
      <c r="R1" s="9">
        <f>PairLD!R1</f>
        <v>634</v>
      </c>
      <c r="S1" s="9">
        <f>PairLD!S1</f>
        <v>636</v>
      </c>
      <c r="T1" s="9">
        <f>PairLD!T1</f>
        <v>638</v>
      </c>
      <c r="U1" s="9">
        <f>PairLD!U1</f>
        <v>640</v>
      </c>
      <c r="V1" s="9">
        <f>PairLD!V1</f>
        <v>642</v>
      </c>
      <c r="W1" s="9">
        <f>PairLD!W1</f>
        <v>644</v>
      </c>
      <c r="X1" s="9">
        <f>PairLD!X1</f>
        <v>646</v>
      </c>
      <c r="Y1" s="9">
        <f>PairLD!Y1</f>
        <v>648</v>
      </c>
      <c r="Z1" s="9">
        <f>PairLD!Z1</f>
        <v>650</v>
      </c>
      <c r="AA1" s="9"/>
      <c r="AB1" s="10"/>
      <c r="AC1" s="10"/>
      <c r="AD1" s="126"/>
      <c r="AE1" s="10"/>
    </row>
    <row r="2" spans="1:33" ht="26.25" customHeight="1" x14ac:dyDescent="0.3">
      <c r="A2" s="2" t="str">
        <f>PairLD!A3</f>
        <v>Gobba_Ville</v>
      </c>
      <c r="B2" s="20">
        <f>PairLD!B3</f>
        <v>0.2013888888888889</v>
      </c>
      <c r="C2" s="20">
        <f>PairLD!C3</f>
        <v>0.22916666666666666</v>
      </c>
      <c r="D2" s="20">
        <f>PairLD!D3</f>
        <v>0.25694444444444442</v>
      </c>
      <c r="E2" s="20">
        <f>PairLD!E3</f>
        <v>0.28472222222222221</v>
      </c>
      <c r="F2" s="20">
        <f>PairLD!F3</f>
        <v>0.30902777777777779</v>
      </c>
      <c r="G2" s="20">
        <f>PairLD!G3</f>
        <v>0.34027777777777779</v>
      </c>
      <c r="H2" s="20">
        <f>PairLD!H3</f>
        <v>0.36805555555555558</v>
      </c>
      <c r="I2" s="20">
        <f>PairLD!I3</f>
        <v>0.39583333333333337</v>
      </c>
      <c r="J2" s="20">
        <f>PairLD!J3</f>
        <v>0.42361111111111116</v>
      </c>
      <c r="K2" s="20">
        <f>PairLD!K3</f>
        <v>0.45138888888888895</v>
      </c>
      <c r="L2" s="20">
        <f>PairLD!L3</f>
        <v>0.47916666666666674</v>
      </c>
      <c r="M2" s="20">
        <f>PairLD!M3</f>
        <v>0.50694444444444453</v>
      </c>
      <c r="N2" s="20">
        <f>PairLD!N3</f>
        <v>0.53472222222222232</v>
      </c>
      <c r="O2" s="20">
        <f>PairLD!O3</f>
        <v>0.56250000000000011</v>
      </c>
      <c r="P2" s="20">
        <f>PairLD!P3</f>
        <v>0.5902777777777779</v>
      </c>
      <c r="Q2" s="20">
        <f>PairLD!Q3</f>
        <v>0.61805555555555569</v>
      </c>
      <c r="R2" s="20">
        <f>PairLD!R3</f>
        <v>0.64583333333333348</v>
      </c>
      <c r="S2" s="20">
        <f>PairLD!S3</f>
        <v>0.67361111111111127</v>
      </c>
      <c r="T2" s="20">
        <f>PairLD!T3</f>
        <v>0.70138888888888906</v>
      </c>
      <c r="U2" s="20">
        <f>PairLD!U3</f>
        <v>0.72916666666666685</v>
      </c>
      <c r="V2" s="20">
        <f>PairLD!V3</f>
        <v>0.75694444444444464</v>
      </c>
      <c r="W2" s="20">
        <f>PairLD!W3</f>
        <v>0.78472222222222243</v>
      </c>
      <c r="X2" s="20">
        <f>PairLD!X3</f>
        <v>0.81597222222222221</v>
      </c>
      <c r="Y2" s="20">
        <f>PairLD!Y3</f>
        <v>0.84375</v>
      </c>
      <c r="Z2" s="20">
        <f>PairLD!Z3</f>
        <v>0.88194444444444442</v>
      </c>
      <c r="AA2" s="20"/>
      <c r="AB2" s="118"/>
      <c r="AC2" s="118"/>
      <c r="AD2" s="118"/>
      <c r="AE2" s="117"/>
      <c r="AF2" s="117"/>
      <c r="AG2" s="117"/>
    </row>
    <row r="3" spans="1:33" ht="20.25" customHeight="1" x14ac:dyDescent="0.3">
      <c r="A3" s="3" t="str">
        <f>PairLD!A4</f>
        <v>Gobaa</v>
      </c>
      <c r="B3" s="14">
        <f>PairLD!B4</f>
        <v>0.20416666666666666</v>
      </c>
      <c r="C3" s="14">
        <f>PairLD!C4</f>
        <v>0.23194444444444443</v>
      </c>
      <c r="D3" s="14">
        <f>PairLD!D4</f>
        <v>0.25972222222222219</v>
      </c>
      <c r="E3" s="14">
        <f>PairLD!E4</f>
        <v>0.28749999999999998</v>
      </c>
      <c r="F3" s="14">
        <f>PairLD!F4</f>
        <v>0.31180555555555556</v>
      </c>
      <c r="G3" s="14">
        <f>PairLD!G4</f>
        <v>0.34305555555555556</v>
      </c>
      <c r="H3" s="14">
        <f>PairLD!H4</f>
        <v>0.37083333333333335</v>
      </c>
      <c r="I3" s="14">
        <f>PairLD!I4</f>
        <v>0.39861111111111114</v>
      </c>
      <c r="J3" s="14">
        <f>PairLD!J4</f>
        <v>0.42638888888888893</v>
      </c>
      <c r="K3" s="14">
        <f>PairLD!K4</f>
        <v>0.45416666666666672</v>
      </c>
      <c r="L3" s="14">
        <f>PairLD!L4</f>
        <v>0.48194444444444451</v>
      </c>
      <c r="M3" s="14">
        <f>PairLD!M4</f>
        <v>0.5097222222222223</v>
      </c>
      <c r="N3" s="14">
        <f>PairLD!N4</f>
        <v>0.53750000000000009</v>
      </c>
      <c r="O3" s="14">
        <f>PairLD!O4</f>
        <v>0.56527777777777788</v>
      </c>
      <c r="P3" s="14">
        <f>PairLD!P4</f>
        <v>0.59305555555555567</v>
      </c>
      <c r="Q3" s="14">
        <f>PairLD!Q4</f>
        <v>0.62083333333333346</v>
      </c>
      <c r="R3" s="14">
        <f>PairLD!R4</f>
        <v>0.64861111111111125</v>
      </c>
      <c r="S3" s="14">
        <f>PairLD!S4</f>
        <v>0.67638888888888904</v>
      </c>
      <c r="T3" s="14">
        <f>PairLD!T4</f>
        <v>0.70416666666666683</v>
      </c>
      <c r="U3" s="14">
        <f>PairLD!U4</f>
        <v>0.73194444444444462</v>
      </c>
      <c r="V3" s="14">
        <f>PairLD!V4</f>
        <v>0.75972222222222241</v>
      </c>
      <c r="W3" s="14">
        <f>PairLD!W4</f>
        <v>0.7875000000000002</v>
      </c>
      <c r="X3" s="14">
        <f>PairLD!X4</f>
        <v>0.81874999999999998</v>
      </c>
      <c r="Y3" s="14">
        <f>PairLD!Y4</f>
        <v>0.84652777777777777</v>
      </c>
      <c r="Z3" s="14">
        <f>PairLD!Z4</f>
        <v>0.88472222222222219</v>
      </c>
      <c r="AA3" s="14"/>
      <c r="AB3" s="120"/>
      <c r="AC3" s="119"/>
      <c r="AD3" s="121"/>
      <c r="AE3" s="120"/>
      <c r="AF3" s="121"/>
      <c r="AG3" s="120"/>
    </row>
    <row r="4" spans="1:33" ht="18.75" customHeight="1" x14ac:dyDescent="0.3">
      <c r="A4" s="3" t="str">
        <f>PairLD!A5</f>
        <v>Gobaa</v>
      </c>
      <c r="B4" s="14">
        <f>PairLD!B5</f>
        <v>0.20833333333333334</v>
      </c>
      <c r="C4" s="14">
        <f>PairLD!C5</f>
        <v>0.23472222222222219</v>
      </c>
      <c r="D4" s="14">
        <f>PairLD!D5</f>
        <v>0.26249999999999996</v>
      </c>
      <c r="E4" s="14">
        <f>PairLD!E5</f>
        <v>0.29027777777777775</v>
      </c>
      <c r="F4" s="14">
        <f>PairLD!F5</f>
        <v>0.31597222222222221</v>
      </c>
      <c r="G4" s="14">
        <f>PairLD!G5</f>
        <v>0.34583333333333333</v>
      </c>
      <c r="H4" s="14">
        <f>PairLD!H5</f>
        <v>0.37361111111111112</v>
      </c>
      <c r="I4" s="14">
        <f>PairLD!I5</f>
        <v>0.40138888888888891</v>
      </c>
      <c r="J4" s="14">
        <f>PairLD!J5</f>
        <v>0.4291666666666667</v>
      </c>
      <c r="K4" s="14">
        <f>PairLD!K5</f>
        <v>0.45694444444444449</v>
      </c>
      <c r="L4" s="14">
        <f>PairLD!L5</f>
        <v>0.48472222222222228</v>
      </c>
      <c r="M4" s="14">
        <f>PairLD!M5</f>
        <v>0.51250000000000007</v>
      </c>
      <c r="N4" s="14">
        <f>PairLD!N5</f>
        <v>0.54027777777777786</v>
      </c>
      <c r="O4" s="14">
        <f>PairLD!O5</f>
        <v>0.56805555555555565</v>
      </c>
      <c r="P4" s="14">
        <f>PairLD!P5</f>
        <v>0.59583333333333344</v>
      </c>
      <c r="Q4" s="14">
        <f>PairLD!Q5</f>
        <v>0.62361111111111123</v>
      </c>
      <c r="R4" s="14">
        <f>PairLD!R5</f>
        <v>0.65138888888888902</v>
      </c>
      <c r="S4" s="14">
        <f>PairLD!S5</f>
        <v>0.67916666666666681</v>
      </c>
      <c r="T4" s="14">
        <f>PairLD!T5</f>
        <v>0.7069444444444446</v>
      </c>
      <c r="U4" s="14">
        <f>PairLD!U5</f>
        <v>0.73472222222222239</v>
      </c>
      <c r="V4" s="14">
        <f>PairLD!V5</f>
        <v>0.76250000000000018</v>
      </c>
      <c r="W4" s="14">
        <f>PairLD!W5</f>
        <v>0.79027777777777797</v>
      </c>
      <c r="X4" s="14">
        <f>PairLD!X5</f>
        <v>0.82152777777777775</v>
      </c>
      <c r="Y4" s="14">
        <f>PairLD!Y5</f>
        <v>0.84930555555555554</v>
      </c>
      <c r="Z4" s="14">
        <f>PairLD!Z5</f>
        <v>0.88749999999999996</v>
      </c>
      <c r="AA4" s="14"/>
      <c r="AB4" s="120"/>
      <c r="AC4" s="119"/>
      <c r="AD4" s="120"/>
      <c r="AE4" s="120"/>
      <c r="AF4" s="120"/>
      <c r="AG4" s="120"/>
    </row>
    <row r="5" spans="1:33" ht="18.75" customHeight="1" x14ac:dyDescent="0.3">
      <c r="A5" s="2" t="str">
        <f>PairLD!A6</f>
        <v>Les Orangers</v>
      </c>
      <c r="B5" s="14">
        <f>PairLD!B6</f>
        <v>0.20972222222222223</v>
      </c>
      <c r="C5" s="14">
        <f>PairLD!C6</f>
        <v>0.23611111111111108</v>
      </c>
      <c r="D5" s="14">
        <f>PairLD!D6</f>
        <v>0.26388888888888884</v>
      </c>
      <c r="E5" s="14">
        <f>PairLD!E6</f>
        <v>0.29166666666666663</v>
      </c>
      <c r="F5" s="14">
        <f>PairLD!F6</f>
        <v>0.31736111111111109</v>
      </c>
      <c r="G5" s="14">
        <f>PairLD!G6</f>
        <v>0.34722222222222221</v>
      </c>
      <c r="H5" s="14">
        <f>PairLD!H6</f>
        <v>0.375</v>
      </c>
      <c r="I5" s="14">
        <f>PairLD!I6</f>
        <v>0.40277777777777779</v>
      </c>
      <c r="J5" s="14">
        <f>PairLD!J6</f>
        <v>0.43055555555555558</v>
      </c>
      <c r="K5" s="14">
        <f>PairLD!K6</f>
        <v>0.45833333333333337</v>
      </c>
      <c r="L5" s="14">
        <f>PairLD!L6</f>
        <v>0.48611111111111116</v>
      </c>
      <c r="M5" s="14">
        <f>PairLD!M6</f>
        <v>0.51388888888888895</v>
      </c>
      <c r="N5" s="14">
        <f>PairLD!N6</f>
        <v>0.54166666666666674</v>
      </c>
      <c r="O5" s="14">
        <f>PairLD!O6</f>
        <v>0.56944444444444453</v>
      </c>
      <c r="P5" s="14">
        <f>PairLD!P6</f>
        <v>0.59722222222222232</v>
      </c>
      <c r="Q5" s="14">
        <f>PairLD!Q6</f>
        <v>0.62500000000000011</v>
      </c>
      <c r="R5" s="14">
        <f>PairLD!R6</f>
        <v>0.6527777777777779</v>
      </c>
      <c r="S5" s="14">
        <f>PairLD!S6</f>
        <v>0.68055555555555569</v>
      </c>
      <c r="T5" s="14">
        <f>PairLD!T6</f>
        <v>0.70833333333333348</v>
      </c>
      <c r="U5" s="14">
        <f>PairLD!U6</f>
        <v>0.73611111111111127</v>
      </c>
      <c r="V5" s="14">
        <f>PairLD!V6</f>
        <v>0.76388888888888906</v>
      </c>
      <c r="W5" s="14">
        <f>PairLD!W6</f>
        <v>0.79166666666666685</v>
      </c>
      <c r="X5" s="14">
        <f>PairLD!X6</f>
        <v>0.82291666666666663</v>
      </c>
      <c r="Y5" s="14">
        <f>PairLD!Y6</f>
        <v>0.85069444444444442</v>
      </c>
      <c r="Z5" s="14">
        <f>PairLD!Z6</f>
        <v>0.88888888888888884</v>
      </c>
      <c r="AA5" s="14"/>
      <c r="AB5" s="120"/>
      <c r="AC5" s="119"/>
      <c r="AD5" s="120"/>
      <c r="AE5" s="120"/>
      <c r="AF5" s="120"/>
      <c r="AG5" s="120"/>
    </row>
    <row r="6" spans="1:33" ht="18.75" customHeight="1" x14ac:dyDescent="0.3">
      <c r="A6" s="2" t="str">
        <f>PairLD!A7</f>
        <v>Les Orangers</v>
      </c>
      <c r="B6" s="14">
        <f>PairLD!B7</f>
        <v>0.21006944444444445</v>
      </c>
      <c r="C6" s="14">
        <f>PairLD!C7</f>
        <v>0.2364583333333333</v>
      </c>
      <c r="D6" s="14">
        <f>PairLD!D7</f>
        <v>0.26423611111111106</v>
      </c>
      <c r="E6" s="14">
        <f>PairLD!E7</f>
        <v>0.29201388888888885</v>
      </c>
      <c r="F6" s="14">
        <f>PairLD!F7</f>
        <v>0.31770833333333331</v>
      </c>
      <c r="G6" s="14">
        <f>PairLD!G7</f>
        <v>0.34756944444444443</v>
      </c>
      <c r="H6" s="14">
        <f>PairLD!H7</f>
        <v>0.37534722222222222</v>
      </c>
      <c r="I6" s="14">
        <f>PairLD!I7</f>
        <v>0.40312500000000001</v>
      </c>
      <c r="J6" s="14">
        <f>PairLD!J7</f>
        <v>0.4309027777777778</v>
      </c>
      <c r="K6" s="14">
        <f>PairLD!K7</f>
        <v>0.45868055555555559</v>
      </c>
      <c r="L6" s="14">
        <f>PairLD!L7</f>
        <v>0.48645833333333338</v>
      </c>
      <c r="M6" s="14">
        <f>PairLD!M7</f>
        <v>0.51423611111111123</v>
      </c>
      <c r="N6" s="14">
        <f>PairLD!N7</f>
        <v>0.54201388888888902</v>
      </c>
      <c r="O6" s="14">
        <f>PairLD!O7</f>
        <v>0.56979166666666681</v>
      </c>
      <c r="P6" s="14">
        <f>PairLD!P7</f>
        <v>0.5975694444444446</v>
      </c>
      <c r="Q6" s="14">
        <f>PairLD!Q7</f>
        <v>0.62534722222222239</v>
      </c>
      <c r="R6" s="14">
        <f>PairLD!R7</f>
        <v>0.65312500000000018</v>
      </c>
      <c r="S6" s="14">
        <f>PairLD!S7</f>
        <v>0.68090277777777797</v>
      </c>
      <c r="T6" s="14">
        <f>PairLD!T7</f>
        <v>0.70868055555555576</v>
      </c>
      <c r="U6" s="14">
        <f>PairLD!U7</f>
        <v>0.73645833333333355</v>
      </c>
      <c r="V6" s="14">
        <f>PairLD!V7</f>
        <v>0.76423611111111134</v>
      </c>
      <c r="W6" s="14">
        <f>PairLD!W7</f>
        <v>0.79201388888888913</v>
      </c>
      <c r="X6" s="14">
        <f>PairLD!X7</f>
        <v>0.82326388888888891</v>
      </c>
      <c r="Y6" s="14">
        <f>PairLD!Y7</f>
        <v>0.8510416666666667</v>
      </c>
      <c r="Z6" s="14">
        <f>PairLD!Z7</f>
        <v>0.88923611111111112</v>
      </c>
      <c r="AA6" s="14"/>
      <c r="AB6" s="120"/>
      <c r="AC6" s="119"/>
      <c r="AD6" s="120"/>
      <c r="AE6" s="120"/>
      <c r="AF6" s="120"/>
      <c r="AG6" s="120"/>
    </row>
    <row r="7" spans="1:33" ht="18.75" customHeight="1" x14ac:dyDescent="0.3">
      <c r="A7" s="2" t="str">
        <f>PairLD!A8</f>
        <v>Manouba</v>
      </c>
      <c r="B7" s="14">
        <f>PairLD!B8</f>
        <v>0.21111111111111111</v>
      </c>
      <c r="C7" s="14">
        <f>PairLD!C8</f>
        <v>0.23749999999999996</v>
      </c>
      <c r="D7" s="14">
        <f>PairLD!D8</f>
        <v>0.26527777777777772</v>
      </c>
      <c r="E7" s="14">
        <f>PairLD!E8</f>
        <v>0.29305555555555551</v>
      </c>
      <c r="F7" s="14">
        <f>PairLD!F8</f>
        <v>0.31874999999999998</v>
      </c>
      <c r="G7" s="14">
        <f>PairLD!G8</f>
        <v>0.34861111111111109</v>
      </c>
      <c r="H7" s="14">
        <f>PairLD!H8</f>
        <v>0.37638888888888888</v>
      </c>
      <c r="I7" s="14">
        <f>PairLD!I8</f>
        <v>0.40416666666666667</v>
      </c>
      <c r="J7" s="14">
        <f>PairLD!J8</f>
        <v>0.43194444444444446</v>
      </c>
      <c r="K7" s="14">
        <f>PairLD!K8</f>
        <v>0.45972222222222225</v>
      </c>
      <c r="L7" s="14">
        <f>PairLD!L8</f>
        <v>0.48750000000000004</v>
      </c>
      <c r="M7" s="14">
        <f>PairLD!M8</f>
        <v>0.51527777777777795</v>
      </c>
      <c r="N7" s="14">
        <f>PairLD!N8</f>
        <v>0.54305555555555574</v>
      </c>
      <c r="O7" s="14">
        <f>PairLD!O8</f>
        <v>0.57083333333333353</v>
      </c>
      <c r="P7" s="14">
        <f>PairLD!P8</f>
        <v>0.59861111111111132</v>
      </c>
      <c r="Q7" s="14">
        <f>PairLD!Q8</f>
        <v>0.62638888888888911</v>
      </c>
      <c r="R7" s="14">
        <f>PairLD!R8</f>
        <v>0.6541666666666669</v>
      </c>
      <c r="S7" s="14">
        <f>PairLD!S8</f>
        <v>0.68194444444444469</v>
      </c>
      <c r="T7" s="14">
        <f>PairLD!T8</f>
        <v>0.70972222222222248</v>
      </c>
      <c r="U7" s="14">
        <f>PairLD!U8</f>
        <v>0.73750000000000027</v>
      </c>
      <c r="V7" s="14">
        <f>PairLD!V8</f>
        <v>0.76527777777777806</v>
      </c>
      <c r="W7" s="14">
        <f>PairLD!W8</f>
        <v>0.79305555555555585</v>
      </c>
      <c r="X7" s="14">
        <f>PairLD!X8</f>
        <v>0.82430555555555562</v>
      </c>
      <c r="Y7" s="14">
        <f>PairLD!Y8</f>
        <v>0.85208333333333341</v>
      </c>
      <c r="Z7" s="14">
        <f>PairLD!Z8</f>
        <v>0.89027777777777783</v>
      </c>
      <c r="AA7" s="14"/>
      <c r="AB7" s="123"/>
      <c r="AC7" s="122"/>
      <c r="AD7" s="123"/>
      <c r="AE7" s="123"/>
      <c r="AF7" s="123"/>
      <c r="AG7" s="123"/>
    </row>
    <row r="8" spans="1:33" ht="18.75" customHeight="1" x14ac:dyDescent="0.3">
      <c r="A8" s="3" t="str">
        <f>PairLD!A9</f>
        <v>Manouba</v>
      </c>
      <c r="B8" s="100">
        <f>PairLD!B9</f>
        <v>0.21180555555555555</v>
      </c>
      <c r="C8" s="100">
        <f>PairLD!C9</f>
        <v>0.2381944444444444</v>
      </c>
      <c r="D8" s="100">
        <f>PairLD!D9</f>
        <v>0.26597222222222217</v>
      </c>
      <c r="E8" s="100">
        <f>PairLD!E9</f>
        <v>0.29374999999999996</v>
      </c>
      <c r="F8" s="100">
        <f>PairLD!F9</f>
        <v>0.31944444444444442</v>
      </c>
      <c r="G8" s="100">
        <f>PairLD!G9</f>
        <v>0.34930555555555554</v>
      </c>
      <c r="H8" s="100">
        <f>PairLD!H9</f>
        <v>0.37708333333333333</v>
      </c>
      <c r="I8" s="100">
        <f>PairLD!I9</f>
        <v>0.40486111111111112</v>
      </c>
      <c r="J8" s="100">
        <f>PairLD!J9</f>
        <v>0.43263888888888891</v>
      </c>
      <c r="K8" s="100">
        <f>PairLD!K9</f>
        <v>0.4604166666666667</v>
      </c>
      <c r="L8" s="100">
        <f>PairLD!L9</f>
        <v>0.48819444444444449</v>
      </c>
      <c r="M8" s="100">
        <f>PairLD!M9</f>
        <v>0.51597222222222239</v>
      </c>
      <c r="N8" s="100">
        <f>PairLD!N9</f>
        <v>0.54375000000000018</v>
      </c>
      <c r="O8" s="100">
        <f>PairLD!O9</f>
        <v>0.57152777777777797</v>
      </c>
      <c r="P8" s="100">
        <f>PairLD!P9</f>
        <v>0.59930555555555576</v>
      </c>
      <c r="Q8" s="100">
        <f>PairLD!Q9</f>
        <v>0.62708333333333355</v>
      </c>
      <c r="R8" s="100">
        <f>PairLD!R9</f>
        <v>0.65486111111111134</v>
      </c>
      <c r="S8" s="100">
        <f>PairLD!S9</f>
        <v>0.68263888888888913</v>
      </c>
      <c r="T8" s="100">
        <f>PairLD!T9</f>
        <v>0.71041666666666692</v>
      </c>
      <c r="U8" s="100">
        <f>PairLD!U9</f>
        <v>0.73819444444444471</v>
      </c>
      <c r="V8" s="100">
        <f>PairLD!V9</f>
        <v>0.7659722222222225</v>
      </c>
      <c r="W8" s="100">
        <f>PairLD!W9</f>
        <v>0.79375000000000029</v>
      </c>
      <c r="X8" s="100">
        <f>PairLD!X9</f>
        <v>0.82500000000000007</v>
      </c>
      <c r="Y8" s="100">
        <f>PairLD!Y9</f>
        <v>0.85277777777777786</v>
      </c>
      <c r="Z8" s="100">
        <f>PairLD!Z9</f>
        <v>0.89097222222222228</v>
      </c>
      <c r="AA8" s="100"/>
      <c r="AB8" s="123"/>
      <c r="AC8" s="122"/>
      <c r="AD8" s="123"/>
      <c r="AE8" s="123"/>
      <c r="AF8" s="123"/>
      <c r="AG8" s="123"/>
    </row>
    <row r="9" spans="1:33" ht="18.75" customHeight="1" x14ac:dyDescent="0.3">
      <c r="A9" s="2" t="str">
        <f>PairLD!A10</f>
        <v>El Bortal</v>
      </c>
      <c r="B9" s="14">
        <f>PairLD!B10</f>
        <v>0.21284722222222222</v>
      </c>
      <c r="C9" s="14">
        <f>PairLD!C10</f>
        <v>0.23923611111111107</v>
      </c>
      <c r="D9" s="14">
        <f>PairLD!D10</f>
        <v>0.26701388888888883</v>
      </c>
      <c r="E9" s="14">
        <f>PairLD!E10</f>
        <v>0.29479166666666662</v>
      </c>
      <c r="F9" s="14">
        <f>PairLD!F10</f>
        <v>0.32048611111111108</v>
      </c>
      <c r="G9" s="14">
        <f>PairLD!G10</f>
        <v>0.3503472222222222</v>
      </c>
      <c r="H9" s="14">
        <f>PairLD!H10</f>
        <v>0.37812499999999999</v>
      </c>
      <c r="I9" s="14">
        <f>PairLD!I10</f>
        <v>0.40590277777777778</v>
      </c>
      <c r="J9" s="14">
        <f>PairLD!J10</f>
        <v>0.43368055555555557</v>
      </c>
      <c r="K9" s="14">
        <f>PairLD!K10</f>
        <v>0.46145833333333336</v>
      </c>
      <c r="L9" s="14">
        <f>PairLD!L10</f>
        <v>0.48923611111111115</v>
      </c>
      <c r="M9" s="14">
        <f>PairLD!M10</f>
        <v>0.51701388888888911</v>
      </c>
      <c r="N9" s="14">
        <f>PairLD!N10</f>
        <v>0.5447916666666669</v>
      </c>
      <c r="O9" s="14">
        <f>PairLD!O10</f>
        <v>0.57256944444444469</v>
      </c>
      <c r="P9" s="14">
        <f>PairLD!P10</f>
        <v>0.60034722222222248</v>
      </c>
      <c r="Q9" s="14">
        <f>PairLD!Q10</f>
        <v>0.62812500000000027</v>
      </c>
      <c r="R9" s="14">
        <f>PairLD!R10</f>
        <v>0.65590277777777806</v>
      </c>
      <c r="S9" s="14">
        <f>PairLD!S10</f>
        <v>0.68368055555555585</v>
      </c>
      <c r="T9" s="14">
        <f>PairLD!T10</f>
        <v>0.71145833333333364</v>
      </c>
      <c r="U9" s="14">
        <f>PairLD!U10</f>
        <v>0.73923611111111143</v>
      </c>
      <c r="V9" s="14">
        <f>PairLD!V10</f>
        <v>0.76701388888888922</v>
      </c>
      <c r="W9" s="14">
        <f>PairLD!W10</f>
        <v>0.79479166666666701</v>
      </c>
      <c r="X9" s="14">
        <f>PairLD!X10</f>
        <v>0.82604166666666679</v>
      </c>
      <c r="Y9" s="14">
        <f>PairLD!Y10</f>
        <v>0.85381944444444458</v>
      </c>
      <c r="Z9" s="14">
        <f>PairLD!Z10</f>
        <v>0.89201388888888899</v>
      </c>
      <c r="AA9" s="14"/>
      <c r="AB9" s="120"/>
      <c r="AC9" s="119"/>
      <c r="AD9" s="120"/>
      <c r="AE9" s="120"/>
      <c r="AF9" s="120"/>
      <c r="AG9" s="120"/>
    </row>
    <row r="10" spans="1:33" ht="18.75" customHeight="1" x14ac:dyDescent="0.3">
      <c r="A10" s="2" t="str">
        <f>PairLD!A11</f>
        <v>El Bortal</v>
      </c>
      <c r="B10" s="14">
        <f>PairLD!B11</f>
        <v>0.21319444444444444</v>
      </c>
      <c r="C10" s="14">
        <f>PairLD!C11</f>
        <v>0.23958333333333329</v>
      </c>
      <c r="D10" s="14">
        <f>PairLD!D11</f>
        <v>0.26736111111111105</v>
      </c>
      <c r="E10" s="14">
        <f>PairLD!E11</f>
        <v>0.29513888888888884</v>
      </c>
      <c r="F10" s="14">
        <f>PairLD!F11</f>
        <v>0.3208333333333333</v>
      </c>
      <c r="G10" s="14">
        <f>PairLD!G11</f>
        <v>0.35069444444444442</v>
      </c>
      <c r="H10" s="14">
        <f>PairLD!H11</f>
        <v>0.37847222222222221</v>
      </c>
      <c r="I10" s="14">
        <f>PairLD!I11</f>
        <v>0.40625</v>
      </c>
      <c r="J10" s="14">
        <f>PairLD!J11</f>
        <v>0.43402777777777779</v>
      </c>
      <c r="K10" s="14">
        <f>PairLD!K11</f>
        <v>0.46180555555555558</v>
      </c>
      <c r="L10" s="14">
        <f>PairLD!L11</f>
        <v>0.48958333333333337</v>
      </c>
      <c r="M10" s="14">
        <f>PairLD!M11</f>
        <v>0.51736111111111138</v>
      </c>
      <c r="N10" s="14">
        <f>PairLD!N11</f>
        <v>0.54513888888888917</v>
      </c>
      <c r="O10" s="14">
        <f>PairLD!O11</f>
        <v>0.57291666666666696</v>
      </c>
      <c r="P10" s="14">
        <f>PairLD!P11</f>
        <v>0.60069444444444475</v>
      </c>
      <c r="Q10" s="14">
        <f>PairLD!Q11</f>
        <v>0.62847222222222254</v>
      </c>
      <c r="R10" s="14">
        <f>PairLD!R11</f>
        <v>0.65625000000000033</v>
      </c>
      <c r="S10" s="14">
        <f>PairLD!S11</f>
        <v>0.68402777777777812</v>
      </c>
      <c r="T10" s="14">
        <f>PairLD!T11</f>
        <v>0.71180555555555591</v>
      </c>
      <c r="U10" s="14">
        <f>PairLD!U11</f>
        <v>0.7395833333333337</v>
      </c>
      <c r="V10" s="14">
        <f>PairLD!V11</f>
        <v>0.76736111111111149</v>
      </c>
      <c r="W10" s="14">
        <f>PairLD!W11</f>
        <v>0.79513888888888928</v>
      </c>
      <c r="X10" s="14">
        <f>PairLD!X11</f>
        <v>0.82638888888888906</v>
      </c>
      <c r="Y10" s="14">
        <f>PairLD!Y11</f>
        <v>0.85416666666666685</v>
      </c>
      <c r="Z10" s="14">
        <f>PairLD!Z11</f>
        <v>0.89236111111111127</v>
      </c>
      <c r="AA10" s="14"/>
      <c r="AB10" s="120"/>
      <c r="AC10" s="119"/>
      <c r="AD10" s="120"/>
      <c r="AE10" s="120"/>
      <c r="AF10" s="120"/>
      <c r="AG10" s="120"/>
    </row>
    <row r="11" spans="1:33" ht="18.75" customHeight="1" x14ac:dyDescent="0.3">
      <c r="A11" s="2" t="str">
        <f>PairLD!A12</f>
        <v>Le Bardo</v>
      </c>
      <c r="B11" s="14">
        <f>PairLD!B12</f>
        <v>0.2159722222222222</v>
      </c>
      <c r="C11" s="14">
        <f>PairLD!C12</f>
        <v>0.24236111111111105</v>
      </c>
      <c r="D11" s="14">
        <f>PairLD!D12</f>
        <v>0.27013888888888882</v>
      </c>
      <c r="E11" s="14">
        <f>PairLD!E12</f>
        <v>0.29791666666666661</v>
      </c>
      <c r="F11" s="14">
        <f>PairLD!F12</f>
        <v>0.32361111111111107</v>
      </c>
      <c r="G11" s="14">
        <f>PairLD!G12</f>
        <v>0.35347222222222219</v>
      </c>
      <c r="H11" s="14">
        <f>PairLD!H12</f>
        <v>0.38124999999999998</v>
      </c>
      <c r="I11" s="14">
        <f>PairLD!I12</f>
        <v>0.40902777777777777</v>
      </c>
      <c r="J11" s="14">
        <f>PairLD!J12</f>
        <v>0.43680555555555556</v>
      </c>
      <c r="K11" s="14">
        <f>PairLD!K12</f>
        <v>0.46458333333333335</v>
      </c>
      <c r="L11" s="14">
        <f>PairLD!L12</f>
        <v>0.49236111111111114</v>
      </c>
      <c r="M11" s="14">
        <f>PairLD!M12</f>
        <v>0.52013888888888915</v>
      </c>
      <c r="N11" s="14">
        <f>PairLD!N12</f>
        <v>0.54791666666666694</v>
      </c>
      <c r="O11" s="14">
        <f>PairLD!O12</f>
        <v>0.57569444444444473</v>
      </c>
      <c r="P11" s="14">
        <f>PairLD!P12</f>
        <v>0.60347222222222252</v>
      </c>
      <c r="Q11" s="14">
        <f>PairLD!Q12</f>
        <v>0.63125000000000031</v>
      </c>
      <c r="R11" s="14">
        <f>PairLD!R12</f>
        <v>0.6590277777777781</v>
      </c>
      <c r="S11" s="14">
        <f>PairLD!S12</f>
        <v>0.68680555555555589</v>
      </c>
      <c r="T11" s="14">
        <f>PairLD!T12</f>
        <v>0.71458333333333368</v>
      </c>
      <c r="U11" s="14">
        <f>PairLD!U12</f>
        <v>0.74236111111111147</v>
      </c>
      <c r="V11" s="14">
        <f>PairLD!V12</f>
        <v>0.77013888888888926</v>
      </c>
      <c r="W11" s="14">
        <f>PairLD!W12</f>
        <v>0.79791666666666705</v>
      </c>
      <c r="X11" s="14">
        <f>PairLD!X12</f>
        <v>0.82916666666666683</v>
      </c>
      <c r="Y11" s="14">
        <f>PairLD!Y12</f>
        <v>0.85694444444444462</v>
      </c>
      <c r="Z11" s="14">
        <f>PairLD!Z12</f>
        <v>0.89513888888888904</v>
      </c>
      <c r="AA11" s="14"/>
      <c r="AB11" s="120"/>
      <c r="AC11" s="119"/>
      <c r="AD11" s="120"/>
      <c r="AE11" s="120"/>
      <c r="AF11" s="120"/>
      <c r="AG11" s="120"/>
    </row>
    <row r="12" spans="1:33" ht="18.75" customHeight="1" x14ac:dyDescent="0.3">
      <c r="A12" s="2" t="str">
        <f>PairLD!A13</f>
        <v>Le Bardo</v>
      </c>
      <c r="B12" s="14">
        <f>PairLD!B13</f>
        <v>0.21666666666666665</v>
      </c>
      <c r="C12" s="14">
        <f>PairLD!C13</f>
        <v>0.2430555555555555</v>
      </c>
      <c r="D12" s="14">
        <f>PairLD!D13</f>
        <v>0.27083333333333326</v>
      </c>
      <c r="E12" s="14">
        <f>PairLD!E13</f>
        <v>0.29861111111111105</v>
      </c>
      <c r="F12" s="14">
        <f>PairLD!F13</f>
        <v>0.32430555555555551</v>
      </c>
      <c r="G12" s="14">
        <f>PairLD!G13</f>
        <v>0.35416666666666663</v>
      </c>
      <c r="H12" s="14">
        <f>PairLD!H13</f>
        <v>0.38194444444444442</v>
      </c>
      <c r="I12" s="14">
        <f>PairLD!I13</f>
        <v>0.40972222222222221</v>
      </c>
      <c r="J12" s="14">
        <f>PairLD!J13</f>
        <v>0.4375</v>
      </c>
      <c r="K12" s="14">
        <f>PairLD!K13</f>
        <v>0.46527777777777779</v>
      </c>
      <c r="L12" s="14">
        <f>PairLD!L13</f>
        <v>0.49305555555555558</v>
      </c>
      <c r="M12" s="14">
        <f>PairLD!M13</f>
        <v>0.52083333333333359</v>
      </c>
      <c r="N12" s="14">
        <f>PairLD!N13</f>
        <v>0.54861111111111138</v>
      </c>
      <c r="O12" s="14">
        <f>PairLD!O13</f>
        <v>0.57638888888888917</v>
      </c>
      <c r="P12" s="14">
        <f>PairLD!P13</f>
        <v>0.60416666666666696</v>
      </c>
      <c r="Q12" s="14">
        <f>PairLD!Q13</f>
        <v>0.63194444444444475</v>
      </c>
      <c r="R12" s="14">
        <f>PairLD!R13</f>
        <v>0.65972222222222254</v>
      </c>
      <c r="S12" s="14">
        <f>PairLD!S13</f>
        <v>0.68750000000000033</v>
      </c>
      <c r="T12" s="14">
        <f>PairLD!T13</f>
        <v>0.71527777777777812</v>
      </c>
      <c r="U12" s="14">
        <f>PairLD!U13</f>
        <v>0.74305555555555591</v>
      </c>
      <c r="V12" s="14">
        <f>PairLD!V13</f>
        <v>0.7708333333333337</v>
      </c>
      <c r="W12" s="14">
        <f>PairLD!W13</f>
        <v>0.79861111111111149</v>
      </c>
      <c r="X12" s="14">
        <f>PairLD!X13</f>
        <v>0.82986111111111127</v>
      </c>
      <c r="Y12" s="14">
        <f>PairLD!Y13</f>
        <v>0.85763888888888906</v>
      </c>
      <c r="Z12" s="14">
        <f>PairLD!Z13</f>
        <v>0.89583333333333348</v>
      </c>
      <c r="AA12" s="14"/>
      <c r="AB12" s="120"/>
      <c r="AC12" s="119"/>
      <c r="AD12" s="120"/>
      <c r="AE12" s="120"/>
      <c r="AF12" s="120"/>
      <c r="AG12" s="120"/>
    </row>
    <row r="13" spans="1:33" ht="18.75" customHeight="1" x14ac:dyDescent="0.3">
      <c r="A13" s="2" t="str">
        <f>PairLD!A14</f>
        <v>Erraoudha</v>
      </c>
      <c r="B13" s="14">
        <f>PairLD!B14</f>
        <v>0.22048611111111108</v>
      </c>
      <c r="C13" s="14">
        <f>PairLD!C14</f>
        <v>0.24687499999999993</v>
      </c>
      <c r="D13" s="14">
        <f>PairLD!D14</f>
        <v>0.27465277777777769</v>
      </c>
      <c r="E13" s="14">
        <f>PairLD!E14</f>
        <v>0.30243055555555548</v>
      </c>
      <c r="F13" s="14">
        <f>PairLD!F14</f>
        <v>0.32812499999999994</v>
      </c>
      <c r="G13" s="14">
        <f>PairLD!G14</f>
        <v>0.35798611111111106</v>
      </c>
      <c r="H13" s="14">
        <f>PairLD!H14</f>
        <v>0.38576388888888885</v>
      </c>
      <c r="I13" s="14">
        <f>PairLD!I14</f>
        <v>0.41354166666666664</v>
      </c>
      <c r="J13" s="14">
        <f>PairLD!J14</f>
        <v>0.44131944444444443</v>
      </c>
      <c r="K13" s="14">
        <f>PairLD!K14</f>
        <v>0.46909722222222222</v>
      </c>
      <c r="L13" s="14">
        <f>PairLD!L14</f>
        <v>0.49687500000000001</v>
      </c>
      <c r="M13" s="14">
        <f>PairLD!M14</f>
        <v>0.52465277777777808</v>
      </c>
      <c r="N13" s="14">
        <f>PairLD!N14</f>
        <v>0.55243055555555587</v>
      </c>
      <c r="O13" s="14">
        <f>PairLD!O14</f>
        <v>0.58020833333333366</v>
      </c>
      <c r="P13" s="14">
        <f>PairLD!P14</f>
        <v>0.60798611111111145</v>
      </c>
      <c r="Q13" s="14">
        <f>PairLD!Q14</f>
        <v>0.63576388888888924</v>
      </c>
      <c r="R13" s="14">
        <f>PairLD!R14</f>
        <v>0.66354166666666703</v>
      </c>
      <c r="S13" s="14">
        <f>PairLD!S14</f>
        <v>0.69131944444444482</v>
      </c>
      <c r="T13" s="14">
        <f>PairLD!T14</f>
        <v>0.71909722222222261</v>
      </c>
      <c r="U13" s="14">
        <f>PairLD!U14</f>
        <v>0.7468750000000004</v>
      </c>
      <c r="V13" s="14">
        <f>PairLD!V14</f>
        <v>0.77465277777777819</v>
      </c>
      <c r="W13" s="14">
        <f>PairLD!W14</f>
        <v>0.80243055555555598</v>
      </c>
      <c r="X13" s="14">
        <f>PairLD!X14</f>
        <v>0.83368055555555576</v>
      </c>
      <c r="Y13" s="14">
        <f>PairLD!Y14</f>
        <v>0.86145833333333355</v>
      </c>
      <c r="Z13" s="14">
        <f>PairLD!Z14</f>
        <v>0.89965277777777797</v>
      </c>
      <c r="AA13" s="14"/>
      <c r="AB13" s="120"/>
      <c r="AC13" s="119"/>
      <c r="AD13" s="120"/>
      <c r="AE13" s="120"/>
      <c r="AF13" s="120"/>
      <c r="AG13" s="120"/>
    </row>
    <row r="14" spans="1:33" ht="18.75" customHeight="1" x14ac:dyDescent="0.3">
      <c r="A14" s="2" t="str">
        <f>PairLD!A15</f>
        <v>Erraoudha</v>
      </c>
      <c r="B14" s="14">
        <f>PairLD!B15</f>
        <v>0.2208333333333333</v>
      </c>
      <c r="C14" s="14">
        <f>PairLD!C15</f>
        <v>0.24722222222222215</v>
      </c>
      <c r="D14" s="14">
        <f>PairLD!D15</f>
        <v>0.27499999999999991</v>
      </c>
      <c r="E14" s="14">
        <f>PairLD!E15</f>
        <v>0.3027777777777777</v>
      </c>
      <c r="F14" s="14">
        <f>PairLD!F15</f>
        <v>0.32847222222222217</v>
      </c>
      <c r="G14" s="14">
        <f>PairLD!G15</f>
        <v>0.35833333333333328</v>
      </c>
      <c r="H14" s="14">
        <f>PairLD!H15</f>
        <v>0.38611111111111107</v>
      </c>
      <c r="I14" s="14">
        <f>PairLD!I15</f>
        <v>0.41388888888888886</v>
      </c>
      <c r="J14" s="14">
        <f>PairLD!J15</f>
        <v>0.44166666666666665</v>
      </c>
      <c r="K14" s="14">
        <f>PairLD!K15</f>
        <v>0.46944444444444444</v>
      </c>
      <c r="L14" s="14">
        <f>PairLD!L15</f>
        <v>0.49722222222222223</v>
      </c>
      <c r="M14" s="14">
        <f>PairLD!M15</f>
        <v>0.52500000000000036</v>
      </c>
      <c r="N14" s="14">
        <f>PairLD!N15</f>
        <v>0.55277777777777815</v>
      </c>
      <c r="O14" s="14">
        <f>PairLD!O15</f>
        <v>0.58055555555555594</v>
      </c>
      <c r="P14" s="14">
        <f>PairLD!P15</f>
        <v>0.60833333333333373</v>
      </c>
      <c r="Q14" s="14">
        <f>PairLD!Q15</f>
        <v>0.63611111111111152</v>
      </c>
      <c r="R14" s="14">
        <f>PairLD!R15</f>
        <v>0.66388888888888931</v>
      </c>
      <c r="S14" s="14">
        <f>PairLD!S15</f>
        <v>0.6916666666666671</v>
      </c>
      <c r="T14" s="14">
        <f>PairLD!T15</f>
        <v>0.71944444444444489</v>
      </c>
      <c r="U14" s="14">
        <f>PairLD!U15</f>
        <v>0.74722222222222268</v>
      </c>
      <c r="V14" s="14">
        <f>PairLD!V15</f>
        <v>0.77500000000000047</v>
      </c>
      <c r="W14" s="14">
        <f>PairLD!W15</f>
        <v>0.80277777777777826</v>
      </c>
      <c r="X14" s="14">
        <f>PairLD!X15</f>
        <v>0.83402777777777803</v>
      </c>
      <c r="Y14" s="14">
        <f>PairLD!Y15</f>
        <v>0.86180555555555582</v>
      </c>
      <c r="Z14" s="14">
        <f>PairLD!Z15</f>
        <v>0.90000000000000024</v>
      </c>
      <c r="AA14" s="14"/>
      <c r="AB14" s="120"/>
      <c r="AC14" s="119"/>
      <c r="AD14" s="120"/>
      <c r="AE14" s="120"/>
      <c r="AF14" s="120"/>
      <c r="AG14" s="120"/>
    </row>
    <row r="15" spans="1:33" ht="18.75" customHeight="1" x14ac:dyDescent="0.3">
      <c r="A15" s="2" t="str">
        <f>PairLD!A16</f>
        <v>Mellassine</v>
      </c>
      <c r="B15" s="14">
        <f>PairLD!B16</f>
        <v>0.22187499999999996</v>
      </c>
      <c r="C15" s="14">
        <f>PairLD!C16</f>
        <v>0.24826388888888881</v>
      </c>
      <c r="D15" s="14">
        <f>PairLD!D16</f>
        <v>0.27604166666666657</v>
      </c>
      <c r="E15" s="14">
        <f>PairLD!E16</f>
        <v>0.30381944444444436</v>
      </c>
      <c r="F15" s="14">
        <f>PairLD!F16</f>
        <v>0.32951388888888883</v>
      </c>
      <c r="G15" s="14">
        <f>PairLD!G16</f>
        <v>0.35937499999999994</v>
      </c>
      <c r="H15" s="14">
        <f>PairLD!H16</f>
        <v>0.38715277777777773</v>
      </c>
      <c r="I15" s="14">
        <f>PairLD!I16</f>
        <v>0.41493055555555552</v>
      </c>
      <c r="J15" s="14">
        <f>PairLD!J16</f>
        <v>0.44270833333333331</v>
      </c>
      <c r="K15" s="14">
        <f>PairLD!K16</f>
        <v>0.4704861111111111</v>
      </c>
      <c r="L15" s="14">
        <f>PairLD!L16</f>
        <v>0.4982638888888889</v>
      </c>
      <c r="M15" s="14">
        <f>PairLD!M16</f>
        <v>0.52604166666666707</v>
      </c>
      <c r="N15" s="14">
        <f>PairLD!N16</f>
        <v>0.55381944444444486</v>
      </c>
      <c r="O15" s="14">
        <f>PairLD!O16</f>
        <v>0.58159722222222265</v>
      </c>
      <c r="P15" s="14">
        <f>PairLD!P16</f>
        <v>0.60937500000000044</v>
      </c>
      <c r="Q15" s="14">
        <f>PairLD!Q16</f>
        <v>0.63715277777777823</v>
      </c>
      <c r="R15" s="14">
        <f>PairLD!R16</f>
        <v>0.66493055555555602</v>
      </c>
      <c r="S15" s="14">
        <f>PairLD!S16</f>
        <v>0.69270833333333381</v>
      </c>
      <c r="T15" s="14">
        <f>PairLD!T16</f>
        <v>0.7204861111111116</v>
      </c>
      <c r="U15" s="14">
        <f>PairLD!U16</f>
        <v>0.74826388888888939</v>
      </c>
      <c r="V15" s="14">
        <f>PairLD!V16</f>
        <v>0.77604166666666718</v>
      </c>
      <c r="W15" s="14">
        <f>PairLD!W16</f>
        <v>0.80381944444444497</v>
      </c>
      <c r="X15" s="14">
        <f>PairLD!X16</f>
        <v>0.83506944444444475</v>
      </c>
      <c r="Y15" s="14">
        <f>PairLD!Y16</f>
        <v>0.86284722222222254</v>
      </c>
      <c r="Z15" s="14">
        <f>PairLD!Z16</f>
        <v>0.90104166666666696</v>
      </c>
      <c r="AA15" s="14"/>
      <c r="AB15" s="120"/>
      <c r="AC15" s="119"/>
      <c r="AD15" s="120"/>
      <c r="AE15" s="120"/>
      <c r="AF15" s="120"/>
      <c r="AG15" s="120"/>
    </row>
    <row r="16" spans="1:33" ht="18.75" customHeight="1" x14ac:dyDescent="0.3">
      <c r="A16" s="2" t="str">
        <f>PairLD!A17</f>
        <v>Mellassine</v>
      </c>
      <c r="B16" s="14">
        <f>PairLD!B17</f>
        <v>0.22222222222222218</v>
      </c>
      <c r="C16" s="14">
        <f>PairLD!C17</f>
        <v>0.24861111111111103</v>
      </c>
      <c r="D16" s="14">
        <f>PairLD!D17</f>
        <v>0.2763888888888888</v>
      </c>
      <c r="E16" s="14">
        <f>PairLD!E17</f>
        <v>0.30416666666666659</v>
      </c>
      <c r="F16" s="14">
        <f>PairLD!F17</f>
        <v>0.32986111111111105</v>
      </c>
      <c r="G16" s="14">
        <f>PairLD!G17</f>
        <v>0.35972222222222217</v>
      </c>
      <c r="H16" s="14">
        <f>PairLD!H17</f>
        <v>0.38749999999999996</v>
      </c>
      <c r="I16" s="14">
        <f>PairLD!I17</f>
        <v>0.41527777777777775</v>
      </c>
      <c r="J16" s="14">
        <f>PairLD!J17</f>
        <v>0.44305555555555554</v>
      </c>
      <c r="K16" s="14">
        <f>PairLD!K17</f>
        <v>0.47083333333333333</v>
      </c>
      <c r="L16" s="14">
        <f>PairLD!L17</f>
        <v>0.49861111111111112</v>
      </c>
      <c r="M16" s="14">
        <f>PairLD!M17</f>
        <v>0.52638888888888935</v>
      </c>
      <c r="N16" s="14">
        <f>PairLD!N17</f>
        <v>0.55416666666666714</v>
      </c>
      <c r="O16" s="14">
        <f>PairLD!O17</f>
        <v>0.58194444444444493</v>
      </c>
      <c r="P16" s="14">
        <f>PairLD!P17</f>
        <v>0.60972222222222272</v>
      </c>
      <c r="Q16" s="14">
        <f>PairLD!Q17</f>
        <v>0.63750000000000051</v>
      </c>
      <c r="R16" s="14">
        <f>PairLD!R17</f>
        <v>0.6652777777777783</v>
      </c>
      <c r="S16" s="14">
        <f>PairLD!S17</f>
        <v>0.69305555555555609</v>
      </c>
      <c r="T16" s="14">
        <f>PairLD!T17</f>
        <v>0.72083333333333388</v>
      </c>
      <c r="U16" s="14">
        <f>PairLD!U17</f>
        <v>0.74861111111111167</v>
      </c>
      <c r="V16" s="14">
        <f>PairLD!V17</f>
        <v>0.77638888888888946</v>
      </c>
      <c r="W16" s="14">
        <f>PairLD!W17</f>
        <v>0.80416666666666725</v>
      </c>
      <c r="X16" s="14">
        <f>PairLD!X17</f>
        <v>0.83541666666666703</v>
      </c>
      <c r="Y16" s="14">
        <f>PairLD!Y17</f>
        <v>0.86319444444444482</v>
      </c>
      <c r="Z16" s="14">
        <f>PairLD!Z17</f>
        <v>0.90138888888888924</v>
      </c>
      <c r="AA16" s="14"/>
      <c r="AB16" s="120"/>
      <c r="AC16" s="119"/>
      <c r="AD16" s="120"/>
      <c r="AE16" s="120"/>
      <c r="AF16" s="120"/>
      <c r="AG16" s="120"/>
    </row>
    <row r="17" spans="1:33" ht="31.5" customHeight="1" x14ac:dyDescent="0.25">
      <c r="A17" s="5" t="str">
        <f>PairLD!A18</f>
        <v>Saida Mannoubia</v>
      </c>
      <c r="B17" s="14">
        <f>PairLD!B18</f>
        <v>0.22361111111111107</v>
      </c>
      <c r="C17" s="14">
        <f>PairLD!C18</f>
        <v>0.24999999999999992</v>
      </c>
      <c r="D17" s="14">
        <f>PairLD!D18</f>
        <v>0.27777777777777768</v>
      </c>
      <c r="E17" s="14">
        <f>PairLD!E18</f>
        <v>0.30555555555555547</v>
      </c>
      <c r="F17" s="14">
        <f>PairLD!F18</f>
        <v>0.33124999999999993</v>
      </c>
      <c r="G17" s="14">
        <f>PairLD!G18</f>
        <v>0.36111111111111105</v>
      </c>
      <c r="H17" s="14">
        <f>PairLD!H18</f>
        <v>0.38888888888888884</v>
      </c>
      <c r="I17" s="14">
        <f>PairLD!I18</f>
        <v>0.41666666666666663</v>
      </c>
      <c r="J17" s="14">
        <f>PairLD!J18</f>
        <v>0.44444444444444442</v>
      </c>
      <c r="K17" s="14">
        <f>PairLD!K18</f>
        <v>0.47222222222222221</v>
      </c>
      <c r="L17" s="14">
        <f>PairLD!L18</f>
        <v>0.5</v>
      </c>
      <c r="M17" s="14">
        <f>PairLD!M18</f>
        <v>0.52777777777777823</v>
      </c>
      <c r="N17" s="14">
        <f>PairLD!N18</f>
        <v>0.55555555555555602</v>
      </c>
      <c r="O17" s="14">
        <f>PairLD!O18</f>
        <v>0.58333333333333381</v>
      </c>
      <c r="P17" s="14">
        <f>PairLD!P18</f>
        <v>0.6111111111111116</v>
      </c>
      <c r="Q17" s="14">
        <f>PairLD!Q18</f>
        <v>0.63888888888888939</v>
      </c>
      <c r="R17" s="14">
        <f>PairLD!R18</f>
        <v>0.66666666666666718</v>
      </c>
      <c r="S17" s="14">
        <f>PairLD!S18</f>
        <v>0.69444444444444497</v>
      </c>
      <c r="T17" s="14">
        <f>PairLD!T18</f>
        <v>0.72222222222222276</v>
      </c>
      <c r="U17" s="14">
        <f>PairLD!U18</f>
        <v>0.75000000000000056</v>
      </c>
      <c r="V17" s="14">
        <f>PairLD!V18</f>
        <v>0.77777777777777835</v>
      </c>
      <c r="W17" s="14">
        <f>PairLD!W18</f>
        <v>0.80555555555555614</v>
      </c>
      <c r="X17" s="14">
        <f>PairLD!X18</f>
        <v>0.83680555555555591</v>
      </c>
      <c r="Y17" s="14">
        <f>PairLD!Y18</f>
        <v>0.8645833333333337</v>
      </c>
      <c r="Z17" s="14">
        <f>PairLD!Z18</f>
        <v>0.90277777777777812</v>
      </c>
      <c r="AA17" s="14"/>
      <c r="AB17" s="120"/>
      <c r="AC17" s="119"/>
      <c r="AD17" s="120"/>
      <c r="AE17" s="120"/>
      <c r="AF17" s="120"/>
      <c r="AG17" s="120"/>
    </row>
    <row r="18" spans="1:33" ht="31.5" customHeight="1" x14ac:dyDescent="0.25">
      <c r="A18" s="5" t="str">
        <f>PairLD!A19</f>
        <v>Saida Mannoubia</v>
      </c>
      <c r="B18" s="14">
        <f>PairLD!B19</f>
        <v>0.22395833333333329</v>
      </c>
      <c r="C18" s="14">
        <f>PairLD!C19</f>
        <v>0.25034722222222217</v>
      </c>
      <c r="D18" s="14">
        <f>PairLD!D19</f>
        <v>0.2781249999999999</v>
      </c>
      <c r="E18" s="14">
        <f>PairLD!E19</f>
        <v>0.30590277777777769</v>
      </c>
      <c r="F18" s="14">
        <f>PairLD!F19</f>
        <v>0.33159722222222215</v>
      </c>
      <c r="G18" s="14">
        <f>PairLD!G19</f>
        <v>0.36145833333333327</v>
      </c>
      <c r="H18" s="14">
        <f>PairLD!H19</f>
        <v>0.38923611111111106</v>
      </c>
      <c r="I18" s="14">
        <f>PairLD!I19</f>
        <v>0.41701388888888885</v>
      </c>
      <c r="J18" s="14">
        <f>PairLD!J19</f>
        <v>0.44479166666666664</v>
      </c>
      <c r="K18" s="14">
        <f>PairLD!K19</f>
        <v>0.47256944444444443</v>
      </c>
      <c r="L18" s="14">
        <f>PairLD!L19</f>
        <v>0.50034722222222228</v>
      </c>
      <c r="M18" s="14">
        <f>PairLD!M19</f>
        <v>0.52812500000000051</v>
      </c>
      <c r="N18" s="14">
        <f>PairLD!N19</f>
        <v>0.5559027777777783</v>
      </c>
      <c r="O18" s="14">
        <f>PairLD!O19</f>
        <v>0.58368055555555609</v>
      </c>
      <c r="P18" s="14">
        <f>PairLD!P19</f>
        <v>0.61145833333333388</v>
      </c>
      <c r="Q18" s="14">
        <f>PairLD!Q19</f>
        <v>0.63923611111111167</v>
      </c>
      <c r="R18" s="14">
        <f>PairLD!R19</f>
        <v>0.66701388888888946</v>
      </c>
      <c r="S18" s="14">
        <f>PairLD!S19</f>
        <v>0.69479166666666725</v>
      </c>
      <c r="T18" s="14">
        <f>PairLD!T19</f>
        <v>0.72256944444444504</v>
      </c>
      <c r="U18" s="14">
        <f>PairLD!U19</f>
        <v>0.75034722222222283</v>
      </c>
      <c r="V18" s="14">
        <f>PairLD!V19</f>
        <v>0.77812500000000062</v>
      </c>
      <c r="W18" s="14">
        <f>PairLD!W19</f>
        <v>0.80590277777777841</v>
      </c>
      <c r="X18" s="14">
        <f>PairLD!X19</f>
        <v>0.83715277777777819</v>
      </c>
      <c r="Y18" s="14">
        <f>PairLD!Y19</f>
        <v>0.86493055555555598</v>
      </c>
      <c r="Z18" s="14">
        <f>PairLD!Z19</f>
        <v>0.9031250000000004</v>
      </c>
      <c r="AA18" s="14"/>
      <c r="AB18" s="120"/>
      <c r="AC18" s="119"/>
      <c r="AD18" s="120"/>
      <c r="AE18" s="120"/>
      <c r="AF18" s="120"/>
      <c r="AG18" s="120"/>
    </row>
    <row r="19" spans="1:33" ht="16.5" customHeight="1" thickBot="1" x14ac:dyDescent="0.3">
      <c r="A19" s="22" t="str">
        <f>PairLD!A20</f>
        <v>Tunis ville</v>
      </c>
      <c r="B19" s="18">
        <f>PairLD!B20</f>
        <v>0.22673611111111105</v>
      </c>
      <c r="C19" s="18">
        <f>PairLD!C20</f>
        <v>0.25312499999999993</v>
      </c>
      <c r="D19" s="18">
        <f>PairLD!D20</f>
        <v>0.28090277777777767</v>
      </c>
      <c r="E19" s="18">
        <f>PairLD!E20</f>
        <v>0.30868055555555546</v>
      </c>
      <c r="F19" s="18">
        <f>PairLD!F20</f>
        <v>0.33437499999999992</v>
      </c>
      <c r="G19" s="18">
        <f>PairLD!G20</f>
        <v>0.36423611111111104</v>
      </c>
      <c r="H19" s="18">
        <f>PairLD!H20</f>
        <v>0.39201388888888883</v>
      </c>
      <c r="I19" s="18">
        <f>PairLD!I20</f>
        <v>0.41979166666666662</v>
      </c>
      <c r="J19" s="18">
        <f>PairLD!J20</f>
        <v>0.44756944444444441</v>
      </c>
      <c r="K19" s="18">
        <f>PairLD!K20</f>
        <v>0.4753472222222222</v>
      </c>
      <c r="L19" s="18">
        <f>PairLD!L20</f>
        <v>0.50312500000000004</v>
      </c>
      <c r="M19" s="18">
        <f>PairLD!M20</f>
        <v>0.53090277777777828</v>
      </c>
      <c r="N19" s="18">
        <f>PairLD!N20</f>
        <v>0.55868055555555607</v>
      </c>
      <c r="O19" s="18">
        <f>PairLD!O20</f>
        <v>0.58645833333333386</v>
      </c>
      <c r="P19" s="18">
        <f>PairLD!P20</f>
        <v>0.61423611111111165</v>
      </c>
      <c r="Q19" s="18">
        <f>PairLD!Q20</f>
        <v>0.64201388888888944</v>
      </c>
      <c r="R19" s="18">
        <f>PairLD!R20</f>
        <v>0.66979166666666723</v>
      </c>
      <c r="S19" s="18">
        <f>PairLD!S20</f>
        <v>0.69756944444444502</v>
      </c>
      <c r="T19" s="18">
        <f>PairLD!T20</f>
        <v>0.72534722222222281</v>
      </c>
      <c r="U19" s="18">
        <f>PairLD!U20</f>
        <v>0.7531250000000006</v>
      </c>
      <c r="V19" s="18">
        <f>PairLD!V20</f>
        <v>0.78090277777777839</v>
      </c>
      <c r="W19" s="18">
        <f>PairLD!W20</f>
        <v>0.80868055555555618</v>
      </c>
      <c r="X19" s="18">
        <f>PairLD!X20</f>
        <v>0.83993055555555596</v>
      </c>
      <c r="Y19" s="18">
        <f>PairLD!Y20</f>
        <v>0.86770833333333375</v>
      </c>
      <c r="Z19" s="18">
        <f>PairLD!Z20</f>
        <v>0.90590277777777817</v>
      </c>
      <c r="AA19" s="18"/>
      <c r="AB19" s="125"/>
      <c r="AC19" s="124"/>
      <c r="AD19" s="125"/>
      <c r="AE19" s="125"/>
      <c r="AF19" s="125"/>
      <c r="AG19" s="125"/>
    </row>
  </sheetData>
  <pageMargins left="0.7" right="0.7" top="0.75" bottom="0.75" header="0.3" footer="0.3"/>
  <pageSetup paperSize="9" orientation="portrait" horizontalDpi="1200" verticalDpi="12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21"/>
  <sheetViews>
    <sheetView workbookViewId="0">
      <selection activeCell="B2" sqref="B2"/>
    </sheetView>
  </sheetViews>
  <sheetFormatPr baseColWidth="10" defaultRowHeight="15" x14ac:dyDescent="0.25"/>
  <cols>
    <col min="1" max="1" width="16.42578125" customWidth="1"/>
    <col min="2" max="2" width="7" bestFit="1" customWidth="1"/>
    <col min="3" max="3" width="2.7109375" customWidth="1"/>
    <col min="4" max="4" width="7" bestFit="1" customWidth="1"/>
    <col min="5" max="5" width="2" bestFit="1" customWidth="1"/>
    <col min="6" max="6" width="7" bestFit="1" customWidth="1"/>
    <col min="7" max="7" width="2" bestFit="1" customWidth="1"/>
    <col min="8" max="8" width="7" bestFit="1" customWidth="1"/>
    <col min="9" max="9" width="2" bestFit="1" customWidth="1"/>
    <col min="10" max="10" width="7" bestFit="1" customWidth="1"/>
    <col min="11" max="11" width="2" bestFit="1" customWidth="1"/>
    <col min="12" max="12" width="7" bestFit="1" customWidth="1"/>
    <col min="13" max="13" width="2" bestFit="1" customWidth="1"/>
    <col min="14" max="14" width="7" bestFit="1" customWidth="1"/>
    <col min="15" max="15" width="2" bestFit="1" customWidth="1"/>
    <col min="16" max="16" width="8.5703125" bestFit="1" customWidth="1"/>
    <col min="17" max="17" width="2" bestFit="1" customWidth="1"/>
    <col min="18" max="18" width="8.5703125" bestFit="1" customWidth="1"/>
    <col min="19" max="19" width="3.5703125" customWidth="1"/>
    <col min="20" max="20" width="8.5703125" bestFit="1" customWidth="1"/>
    <col min="21" max="21" width="2" bestFit="1" customWidth="1"/>
    <col min="22" max="22" width="8.5703125" bestFit="1" customWidth="1"/>
    <col min="23" max="23" width="2" customWidth="1"/>
    <col min="24" max="24" width="8.5703125" bestFit="1" customWidth="1"/>
    <col min="25" max="25" width="2" bestFit="1" customWidth="1"/>
    <col min="26" max="26" width="8.5703125" bestFit="1" customWidth="1"/>
    <col min="27" max="27" width="2" customWidth="1"/>
    <col min="28" max="28" width="8.5703125" bestFit="1" customWidth="1"/>
    <col min="29" max="29" width="2" bestFit="1" customWidth="1"/>
    <col min="30" max="30" width="8.5703125" bestFit="1" customWidth="1"/>
    <col min="31" max="31" width="2" customWidth="1"/>
    <col min="32" max="32" width="8.5703125" bestFit="1" customWidth="1"/>
    <col min="33" max="33" width="2" bestFit="1" customWidth="1"/>
    <col min="34" max="34" width="8.5703125" bestFit="1" customWidth="1"/>
    <col min="35" max="35" width="2" customWidth="1"/>
    <col min="36" max="36" width="8.5703125" bestFit="1" customWidth="1"/>
    <col min="37" max="37" width="2" bestFit="1" customWidth="1"/>
    <col min="38" max="38" width="8.5703125" bestFit="1" customWidth="1"/>
    <col min="39" max="39" width="2" customWidth="1"/>
    <col min="40" max="40" width="8.5703125" bestFit="1" customWidth="1"/>
    <col min="41" max="41" width="2" bestFit="1" customWidth="1"/>
    <col min="42" max="42" width="8.5703125" bestFit="1" customWidth="1"/>
    <col min="43" max="43" width="2" customWidth="1"/>
    <col min="44" max="44" width="8.5703125" bestFit="1" customWidth="1"/>
    <col min="45" max="45" width="2" bestFit="1" customWidth="1"/>
    <col min="46" max="46" width="8.5703125" bestFit="1" customWidth="1"/>
    <col min="47" max="47" width="2" customWidth="1"/>
    <col min="48" max="48" width="8.5703125" bestFit="1" customWidth="1"/>
    <col min="49" max="50" width="2" bestFit="1" customWidth="1"/>
    <col min="51" max="51" width="8.5703125" bestFit="1" customWidth="1"/>
    <col min="52" max="52" width="2" bestFit="1" customWidth="1"/>
    <col min="53" max="53" width="8.5703125" bestFit="1" customWidth="1"/>
    <col min="54" max="54" width="2" bestFit="1" customWidth="1"/>
    <col min="55" max="55" width="8.5703125" bestFit="1" customWidth="1"/>
    <col min="56" max="56" width="2" bestFit="1" customWidth="1"/>
    <col min="57" max="57" width="8.5703125" bestFit="1" customWidth="1"/>
    <col min="58" max="58" width="2" bestFit="1" customWidth="1"/>
    <col min="60" max="60" width="2" bestFit="1" customWidth="1"/>
  </cols>
  <sheetData>
    <row r="1" spans="1:49" ht="16.5" customHeight="1" thickTop="1" x14ac:dyDescent="0.25">
      <c r="A1" s="155" t="s">
        <v>59</v>
      </c>
      <c r="B1" s="156">
        <f>ImpLD!B1</f>
        <v>601</v>
      </c>
      <c r="C1" s="157"/>
      <c r="D1" s="156">
        <f>ImpLD!C1</f>
        <v>603</v>
      </c>
      <c r="E1" s="157"/>
      <c r="F1" s="156">
        <f>ImpLD!D1</f>
        <v>605</v>
      </c>
      <c r="G1" s="157"/>
      <c r="H1" s="156">
        <f>ImpLD!E1</f>
        <v>607</v>
      </c>
      <c r="I1" s="157"/>
      <c r="J1" s="156">
        <f>ImpLD!F1</f>
        <v>609</v>
      </c>
      <c r="K1" s="157"/>
      <c r="L1" s="156">
        <f>ImpLD!G1</f>
        <v>611</v>
      </c>
      <c r="M1" s="157"/>
      <c r="N1" s="156">
        <f>ImpLD!H1</f>
        <v>613</v>
      </c>
      <c r="O1" s="157"/>
      <c r="P1" s="156">
        <f>ImpLD!I1</f>
        <v>615</v>
      </c>
      <c r="Q1" s="157"/>
      <c r="R1" s="156">
        <f>ImpLD!J1</f>
        <v>617</v>
      </c>
      <c r="S1" s="174"/>
      <c r="T1" s="156">
        <f>ImpLD!K1</f>
        <v>619</v>
      </c>
      <c r="U1" s="157"/>
      <c r="V1" s="156">
        <f>ImpLD!L1</f>
        <v>621</v>
      </c>
      <c r="W1" s="174"/>
      <c r="X1" s="156">
        <f>ImpLD!M1</f>
        <v>623</v>
      </c>
      <c r="Y1" s="157"/>
      <c r="Z1" s="156">
        <f>ImpLD!N1</f>
        <v>625</v>
      </c>
      <c r="AA1" s="174"/>
      <c r="AB1" s="156">
        <f>ImpLD!O1</f>
        <v>627</v>
      </c>
      <c r="AC1" s="157"/>
      <c r="AD1" s="156">
        <f>ImpLD!P1</f>
        <v>629</v>
      </c>
      <c r="AE1" s="157"/>
      <c r="AF1" s="156">
        <f>ImpLD!Q1</f>
        <v>631</v>
      </c>
      <c r="AG1" s="157"/>
      <c r="AH1" s="156">
        <f>ImpLD!R1</f>
        <v>633</v>
      </c>
      <c r="AI1" s="174"/>
      <c r="AJ1" s="156">
        <f>ImpLD!S1</f>
        <v>635</v>
      </c>
      <c r="AK1" s="157"/>
      <c r="AL1" s="156">
        <f>ImpLD!T1</f>
        <v>637</v>
      </c>
      <c r="AM1" s="174"/>
      <c r="AN1" s="156">
        <f>ImpLD!U1</f>
        <v>639</v>
      </c>
      <c r="AO1" s="157"/>
      <c r="AP1" s="156">
        <f>ImpLD!X1</f>
        <v>645</v>
      </c>
      <c r="AQ1" s="157"/>
      <c r="AR1" s="156">
        <f>ImpLD!Y1</f>
        <v>647</v>
      </c>
      <c r="AS1" s="157"/>
      <c r="AT1" s="156">
        <f>ImpLD!Z1</f>
        <v>649</v>
      </c>
      <c r="AU1" s="174"/>
      <c r="AV1" s="156" t="e">
        <f>ImpLD!#REF!</f>
        <v>#REF!</v>
      </c>
      <c r="AW1" s="158"/>
    </row>
    <row r="2" spans="1:49" ht="21" customHeight="1" thickBot="1" x14ac:dyDescent="0.3">
      <c r="A2" s="159" t="str">
        <f>ImpLD!A3</f>
        <v>Tunis ville</v>
      </c>
      <c r="B2" s="138">
        <f>ImpLD!B3</f>
        <v>0.18402777777777779</v>
      </c>
      <c r="C2" s="139" t="str">
        <f>IF(SECOND(ImpLD!B3)&gt;0, "+", "")</f>
        <v/>
      </c>
      <c r="D2" s="138">
        <f>ImpLD!C3</f>
        <v>0.22916666666666671</v>
      </c>
      <c r="E2" s="139" t="str">
        <f>IF(SECOND(ImpLD!C3)&gt;0, "+", "")</f>
        <v/>
      </c>
      <c r="F2" s="140">
        <f>ImpLD!D3</f>
        <v>0.25694444444444442</v>
      </c>
      <c r="G2" s="139" t="str">
        <f>IF(SECOND(ImpLD!D3)&gt;0, "+", "")</f>
        <v/>
      </c>
      <c r="H2" s="140">
        <f>ImpLD!E3</f>
        <v>0.28125</v>
      </c>
      <c r="I2" s="139" t="str">
        <f>IF(SECOND(ImpLD!E3)&gt;0, "+", "")</f>
        <v/>
      </c>
      <c r="J2" s="140">
        <f>ImpLD!F3</f>
        <v>0.3125</v>
      </c>
      <c r="K2" s="139" t="str">
        <f>IF(SECOND(ImpLD!F3)&gt;0, "+", "")</f>
        <v/>
      </c>
      <c r="L2" s="140">
        <f>ImpLD!G3</f>
        <v>0.33680555555555558</v>
      </c>
      <c r="M2" s="139" t="str">
        <f>IF(SECOND(ImpLD!G3)&gt;0, "+", "")</f>
        <v/>
      </c>
      <c r="N2" s="140">
        <f>ImpLD!H3</f>
        <v>0.36805555555555558</v>
      </c>
      <c r="O2" s="139" t="str">
        <f>IF(SECOND(ImpLD!H3)&gt;0, "+", "")</f>
        <v/>
      </c>
      <c r="P2" s="140">
        <f>ImpLD!I3</f>
        <v>0.39583333333333337</v>
      </c>
      <c r="Q2" s="139" t="str">
        <f>IF(SECOND(ImpLD!I3)&gt;0, "+", "")</f>
        <v/>
      </c>
      <c r="R2" s="41">
        <f>ImpLD!J3</f>
        <v>0.4236111111111111</v>
      </c>
      <c r="S2" s="139" t="str">
        <f>IF(SECOND(ImpLD!J3)&gt;0, "+", "")</f>
        <v/>
      </c>
      <c r="T2" s="140">
        <f>ImpLD!K3</f>
        <v>0.4513888888888889</v>
      </c>
      <c r="U2" s="139" t="str">
        <f>IF(SECOND(ImpLD!K3)&gt;0, "+", "")</f>
        <v/>
      </c>
      <c r="V2" s="140">
        <f>ImpLD!L3</f>
        <v>0.47916666666666669</v>
      </c>
      <c r="W2" s="139" t="str">
        <f>IF(SECOND(ImpLD!L3)&gt;0, "+", "")</f>
        <v/>
      </c>
      <c r="X2" s="140">
        <f>ImpLD!M3</f>
        <v>0.50694444444444442</v>
      </c>
      <c r="Y2" s="139" t="str">
        <f>IF(SECOND(ImpLD!M3)&gt;0, "+", "")</f>
        <v/>
      </c>
      <c r="Z2" s="140">
        <f>ImpLD!N3</f>
        <v>0.53125</v>
      </c>
      <c r="AA2" s="139" t="str">
        <f>IF(SECOND(ImpLD!N3)&gt;0, "+", "")</f>
        <v/>
      </c>
      <c r="AB2" s="140">
        <f>ImpLD!O3</f>
        <v>0.5625</v>
      </c>
      <c r="AC2" s="139" t="str">
        <f>IF(SECOND(ImpLD!O3)&gt;0, "+", "")</f>
        <v/>
      </c>
      <c r="AD2" s="140">
        <f>ImpLD!P3</f>
        <v>0.59027777777777779</v>
      </c>
      <c r="AE2" s="139" t="str">
        <f>IF(SECOND(ImpLD!P3)&gt;0, "+", "")</f>
        <v/>
      </c>
      <c r="AF2" s="140">
        <f>ImpLD!Q3</f>
        <v>0.61805555555555558</v>
      </c>
      <c r="AG2" s="139" t="str">
        <f>IF(SECOND(ImpLD!Q3)&gt;0, "+", "")</f>
        <v/>
      </c>
      <c r="AH2" s="140">
        <f>ImpLD!R3</f>
        <v>0.64583333333333337</v>
      </c>
      <c r="AI2" s="139" t="str">
        <f>IF(SECOND(ImpLD!R3)&gt;0, "+", "")</f>
        <v/>
      </c>
      <c r="AJ2" s="140">
        <f>ImpLD!S3</f>
        <v>0.67361111111111116</v>
      </c>
      <c r="AK2" s="139" t="str">
        <f>IF(SECOND(ImpLD!S3)&gt;0, "+", "")</f>
        <v/>
      </c>
      <c r="AL2" s="140">
        <f>ImpLD!U3</f>
        <v>0.72916666666666663</v>
      </c>
      <c r="AM2" s="139" t="str">
        <f>IF(SECOND(ImpLD!U3)&gt;0, "+", "")</f>
        <v/>
      </c>
      <c r="AN2" s="140">
        <f>ImpLD!U3</f>
        <v>0.72916666666666663</v>
      </c>
      <c r="AO2" s="139" t="str">
        <f>IF(SECOND(ImpLD!U3)&gt;0, "+", "")</f>
        <v/>
      </c>
      <c r="AP2" s="140">
        <f>ImpLD!X3</f>
        <v>0.81597222222222221</v>
      </c>
      <c r="AQ2" s="139" t="str">
        <f>IF(SECOND(ImpLD!X3)&gt;0, "+", "")</f>
        <v/>
      </c>
      <c r="AR2" s="140">
        <f>ImpLD!Y3</f>
        <v>0.84027777777777779</v>
      </c>
      <c r="AS2" s="139" t="str">
        <f>IF(SECOND(ImpLD!Y3)&gt;0, "+", "")</f>
        <v/>
      </c>
      <c r="AT2" s="140">
        <f>ImpLD!Z3</f>
        <v>0.85763888888888884</v>
      </c>
      <c r="AU2" s="139" t="str">
        <f>IF(SECOND(ImpLD!Z3)&gt;0, "+", "")</f>
        <v/>
      </c>
      <c r="AV2" s="140" t="e">
        <f>ImpLD!#REF!</f>
        <v>#REF!</v>
      </c>
      <c r="AW2" s="160" t="e">
        <f>IF(SECOND(ImpLD!#REF!)&gt;0, "+", "")</f>
        <v>#REF!</v>
      </c>
    </row>
    <row r="3" spans="1:49" ht="34.5" customHeight="1" x14ac:dyDescent="0.3">
      <c r="A3" s="244" t="str">
        <f>ImpLD!A4</f>
        <v>Saida Mannoubia</v>
      </c>
      <c r="B3" s="149">
        <f>ImpLD!B4</f>
        <v>0.18680555555555556</v>
      </c>
      <c r="C3" s="154" t="str">
        <f>IF(SECOND(ImpLD!B4)&gt;0, "+", "")</f>
        <v/>
      </c>
      <c r="D3" s="149">
        <f>ImpLD!C4</f>
        <v>0.23194444444444448</v>
      </c>
      <c r="E3" s="154" t="str">
        <f>IF(SECOND(ImpLD!C4)&gt;0, "+", "")</f>
        <v/>
      </c>
      <c r="F3" s="149">
        <f>ImpLD!D4</f>
        <v>0.25972222222222219</v>
      </c>
      <c r="G3" s="154" t="str">
        <f>IF(SECOND(ImpLD!D4)&gt;0, "+", "")</f>
        <v/>
      </c>
      <c r="H3" s="149">
        <f>ImpLD!E4</f>
        <v>0.28402777777777777</v>
      </c>
      <c r="I3" s="154" t="str">
        <f>IF(SECOND(ImpLD!E4)&gt;0, "+", "")</f>
        <v/>
      </c>
      <c r="J3" s="149">
        <f>ImpLD!F4</f>
        <v>0.31527777777777777</v>
      </c>
      <c r="K3" s="154" t="str">
        <f>IF(SECOND(ImpLD!F4)&gt;0, "+", "")</f>
        <v/>
      </c>
      <c r="L3" s="149">
        <f>ImpLD!G4</f>
        <v>0.33958333333333335</v>
      </c>
      <c r="M3" s="154" t="str">
        <f>IF(SECOND(ImpLD!G4)&gt;0, "+", "")</f>
        <v/>
      </c>
      <c r="N3" s="149">
        <f>ImpLD!H4</f>
        <v>0.37083333333333335</v>
      </c>
      <c r="O3" s="154" t="str">
        <f>IF(SECOND(ImpLD!H4)&gt;0, "+", "")</f>
        <v/>
      </c>
      <c r="P3" s="149">
        <f>ImpLD!I4</f>
        <v>0.39861111111111114</v>
      </c>
      <c r="Q3" s="154" t="str">
        <f>IF(SECOND(ImpLD!I4)&gt;0, "+", "")</f>
        <v/>
      </c>
      <c r="R3" s="149">
        <f>ImpLD!J4</f>
        <v>0.42638888888888887</v>
      </c>
      <c r="S3" s="154" t="str">
        <f>IF(SECOND(ImpLD!J4)&gt;0, "+", "")</f>
        <v/>
      </c>
      <c r="T3" s="149">
        <f>ImpLD!K4</f>
        <v>0.45416666666666666</v>
      </c>
      <c r="U3" s="154" t="str">
        <f>IF(SECOND(ImpLD!K4)&gt;0, "+", "")</f>
        <v/>
      </c>
      <c r="V3" s="149">
        <f>ImpLD!L4</f>
        <v>0.48194444444444445</v>
      </c>
      <c r="W3" s="154" t="str">
        <f>IF(SECOND(ImpLD!L4)&gt;0, "+", "")</f>
        <v/>
      </c>
      <c r="X3" s="149">
        <f>ImpLD!M4</f>
        <v>0.50972222222222219</v>
      </c>
      <c r="Y3" s="154" t="str">
        <f>IF(SECOND(ImpLD!M4)&gt;0, "+", "")</f>
        <v/>
      </c>
      <c r="Z3" s="149">
        <f>ImpLD!N4</f>
        <v>0.53402777777777777</v>
      </c>
      <c r="AA3" s="154" t="str">
        <f>IF(SECOND(ImpLD!N4)&gt;0, "+", "")</f>
        <v/>
      </c>
      <c r="AB3" s="149">
        <f>ImpLD!O4</f>
        <v>0.56527777777777777</v>
      </c>
      <c r="AC3" s="154" t="str">
        <f>IF(SECOND(ImpLD!O4)&gt;0, "+", "")</f>
        <v/>
      </c>
      <c r="AD3" s="149">
        <f>ImpLD!P4</f>
        <v>0.59305555555555556</v>
      </c>
      <c r="AE3" s="154" t="str">
        <f>IF(SECOND(ImpLD!P4)&gt;0, "+", "")</f>
        <v/>
      </c>
      <c r="AF3" s="149">
        <f>ImpLD!Q4</f>
        <v>0.62083333333333335</v>
      </c>
      <c r="AG3" s="154" t="str">
        <f>IF(SECOND(ImpLD!Q4)&gt;0, "+", "")</f>
        <v/>
      </c>
      <c r="AH3" s="149">
        <f>ImpLD!R4</f>
        <v>0.64861111111111114</v>
      </c>
      <c r="AI3" s="154" t="str">
        <f>IF(SECOND(ImpLD!R4)&gt;0, "+", "")</f>
        <v/>
      </c>
      <c r="AJ3" s="149">
        <f>ImpLD!S4</f>
        <v>0.67638888888888893</v>
      </c>
      <c r="AK3" s="154" t="str">
        <f>IF(SECOND(ImpLD!S4)&gt;0, "+", "")</f>
        <v/>
      </c>
      <c r="AL3" s="149">
        <f>ImpLD!T4</f>
        <v>0.70416666666666672</v>
      </c>
      <c r="AM3" s="154" t="str">
        <f>IF(SECOND(ImpLD!U4)&gt;0, "+", "")</f>
        <v/>
      </c>
      <c r="AN3" s="149">
        <f>ImpLD!U4</f>
        <v>0.7319444444444444</v>
      </c>
      <c r="AO3" s="154" t="str">
        <f>IF(SECOND(ImpLD!U4)&gt;0, "+", "")</f>
        <v/>
      </c>
      <c r="AP3" s="149">
        <f>ImpLD!X4</f>
        <v>0.81874999999999998</v>
      </c>
      <c r="AQ3" s="154" t="str">
        <f>IF(SECOND(ImpLD!X4)&gt;0, "+", "")</f>
        <v/>
      </c>
      <c r="AR3" s="149">
        <f>ImpLD!Y4</f>
        <v>0.84305555555555556</v>
      </c>
      <c r="AS3" s="154" t="str">
        <f>IF(SECOND(ImpLD!Y4)&gt;0, "+", "")</f>
        <v/>
      </c>
      <c r="AT3" s="149">
        <f>ImpLD!Z4</f>
        <v>0.86041666666666661</v>
      </c>
      <c r="AU3" s="154" t="str">
        <f>IF(SECOND(ImpLD!Z4)&gt;0, "+", "")</f>
        <v/>
      </c>
      <c r="AV3" s="149" t="e">
        <f>ImpLD!#REF!</f>
        <v>#REF!</v>
      </c>
      <c r="AW3" s="163" t="e">
        <f>IF(SECOND(ImpLD!#REF!)&gt;0, "+", "")</f>
        <v>#REF!</v>
      </c>
    </row>
    <row r="4" spans="1:49" ht="18" customHeight="1" x14ac:dyDescent="0.3">
      <c r="A4" s="243"/>
      <c r="B4" s="153">
        <f>MINUTE(ImpLD!B5)</f>
        <v>29</v>
      </c>
      <c r="C4" s="148" t="str">
        <f>IF(SECOND(ImpLD!B5)&gt;0, "+", "")</f>
        <v>+</v>
      </c>
      <c r="D4" s="153">
        <f>MINUTE(ImpLD!C5)</f>
        <v>34</v>
      </c>
      <c r="E4" s="148" t="str">
        <f>IF(SECOND(ImpLD!C5)&gt;0, "+", "")</f>
        <v>+</v>
      </c>
      <c r="F4" s="153">
        <f>MINUTE(ImpLD!D5)</f>
        <v>14</v>
      </c>
      <c r="G4" s="148" t="str">
        <f>IF(SECOND(ImpLD!D5)&gt;0, "+", "")</f>
        <v>+</v>
      </c>
      <c r="H4" s="153">
        <f>MINUTE(ImpLD!E5)</f>
        <v>49</v>
      </c>
      <c r="I4" s="148" t="str">
        <f>IF(SECOND(ImpLD!E5)&gt;0, "+", "")</f>
        <v>+</v>
      </c>
      <c r="J4" s="153">
        <f>MINUTE(ImpLD!F5)</f>
        <v>34</v>
      </c>
      <c r="K4" s="148" t="str">
        <f>IF(SECOND(ImpLD!F5)&gt;0, "+", "")</f>
        <v>+</v>
      </c>
      <c r="L4" s="153">
        <f>MINUTE(ImpLD!G5)</f>
        <v>9</v>
      </c>
      <c r="M4" s="148" t="str">
        <f>IF(SECOND(ImpLD!G5)&gt;0, "+", "")</f>
        <v>+</v>
      </c>
      <c r="N4" s="153">
        <f>MINUTE(ImpLD!H5)</f>
        <v>54</v>
      </c>
      <c r="O4" s="148" t="str">
        <f>IF(SECOND(ImpLD!H5)&gt;0, "+", "")</f>
        <v>+</v>
      </c>
      <c r="P4" s="153">
        <f>MINUTE(ImpLD!I5)</f>
        <v>34</v>
      </c>
      <c r="Q4" s="148" t="str">
        <f>IF(SECOND(ImpLD!I5)&gt;0, "+", "")</f>
        <v>+</v>
      </c>
      <c r="R4" s="153">
        <f>MINUTE(ImpLD!J5)</f>
        <v>14</v>
      </c>
      <c r="S4" s="148" t="str">
        <f>IF(SECOND(ImpLD!J5)&gt;0, "+", "")</f>
        <v>+</v>
      </c>
      <c r="T4" s="153">
        <f>MINUTE(ImpLD!K5)</f>
        <v>54</v>
      </c>
      <c r="U4" s="148" t="str">
        <f>IF(SECOND(ImpLD!K5)&gt;0, "+", "")</f>
        <v>+</v>
      </c>
      <c r="V4" s="153">
        <f>MINUTE(ImpLD!L5)</f>
        <v>34</v>
      </c>
      <c r="W4" s="148" t="str">
        <f>IF(SECOND(ImpLD!L5)&gt;0, "+", "")</f>
        <v>+</v>
      </c>
      <c r="X4" s="153">
        <f>MINUTE(ImpLD!M5)</f>
        <v>14</v>
      </c>
      <c r="Y4" s="148" t="str">
        <f>IF(SECOND(ImpLD!M5)&gt;0, "+", "")</f>
        <v>+</v>
      </c>
      <c r="Z4" s="153">
        <f>MINUTE(ImpLD!N5)</f>
        <v>49</v>
      </c>
      <c r="AA4" s="148" t="str">
        <f>IF(SECOND(ImpLD!N5)&gt;0, "+", "")</f>
        <v>+</v>
      </c>
      <c r="AB4" s="153">
        <f>MINUTE(ImpLD!O5)</f>
        <v>34</v>
      </c>
      <c r="AC4" s="148" t="str">
        <f>IF(SECOND(ImpLD!O5)&gt;0, "+", "")</f>
        <v>+</v>
      </c>
      <c r="AD4" s="153">
        <f>MINUTE(ImpLD!P5)</f>
        <v>14</v>
      </c>
      <c r="AE4" s="148" t="str">
        <f>IF(SECOND(ImpLD!P5)&gt;0, "+", "")</f>
        <v>+</v>
      </c>
      <c r="AF4" s="153">
        <f>MINUTE(ImpLD!Q5)</f>
        <v>54</v>
      </c>
      <c r="AG4" s="148" t="str">
        <f>IF(SECOND(ImpLD!Q5)&gt;0, "+", "")</f>
        <v>+</v>
      </c>
      <c r="AH4" s="153">
        <f>MINUTE(ImpLD!R5)</f>
        <v>34</v>
      </c>
      <c r="AI4" s="148" t="str">
        <f>IF(SECOND(ImpLD!R5)&gt;0, "+", "")</f>
        <v>+</v>
      </c>
      <c r="AJ4" s="153">
        <f>MINUTE(ImpLD!S5)</f>
        <v>14</v>
      </c>
      <c r="AK4" s="148" t="str">
        <f>IF(SECOND(ImpLD!S5)&gt;0, "+", "")</f>
        <v>+</v>
      </c>
      <c r="AL4" s="153">
        <f>MINUTE(ImpLD!U5)</f>
        <v>34</v>
      </c>
      <c r="AM4" s="148" t="str">
        <f>IF(SECOND(ImpLD!U5)&gt;0, "+", "")</f>
        <v>+</v>
      </c>
      <c r="AN4" s="153">
        <f>MINUTE(ImpLD!U5)</f>
        <v>34</v>
      </c>
      <c r="AO4" s="148" t="str">
        <f>IF(SECOND(ImpLD!U5)&gt;0, "+", "")</f>
        <v>+</v>
      </c>
      <c r="AP4" s="153">
        <f>MINUTE(ImpLD!X5)</f>
        <v>39</v>
      </c>
      <c r="AQ4" s="148" t="str">
        <f>IF(SECOND(ImpLD!X5)&gt;0, "+", "")</f>
        <v>+</v>
      </c>
      <c r="AR4" s="153">
        <f>MINUTE(ImpLD!Y5)</f>
        <v>14</v>
      </c>
      <c r="AS4" s="148" t="str">
        <f>IF(SECOND(ImpLD!Y5)&gt;0, "+", "")</f>
        <v>+</v>
      </c>
      <c r="AT4" s="153">
        <f>MINUTE(ImpLD!Z5)</f>
        <v>39</v>
      </c>
      <c r="AU4" s="148" t="str">
        <f>IF(SECOND(ImpLD!Z5)&gt;0, "+", "")</f>
        <v>+</v>
      </c>
      <c r="AV4" s="153" t="e">
        <f>MINUTE(ImpLD!#REF!)</f>
        <v>#REF!</v>
      </c>
      <c r="AW4" s="164" t="e">
        <f>IF(SECOND(ImpLD!#REF!)&gt;0, "+", "")</f>
        <v>#REF!</v>
      </c>
    </row>
    <row r="5" spans="1:49" ht="20.25" customHeight="1" x14ac:dyDescent="0.3">
      <c r="A5" s="242" t="str">
        <f>ImpLD!A6</f>
        <v>Mellassine</v>
      </c>
      <c r="B5" s="142">
        <f>ImpLD!B6</f>
        <v>0.18854166666666666</v>
      </c>
      <c r="C5" s="143" t="str">
        <f>IF(SECOND(ImpLD!B6)&gt;0, "+", "")</f>
        <v>+</v>
      </c>
      <c r="D5" s="142">
        <f>ImpLD!C6</f>
        <v>0.23368055555555559</v>
      </c>
      <c r="E5" s="143" t="str">
        <f>IF(SECOND(ImpLD!C6)&gt;0, "+", "")</f>
        <v>+</v>
      </c>
      <c r="F5" s="142">
        <f>ImpLD!D6</f>
        <v>0.26145833333333329</v>
      </c>
      <c r="G5" s="143" t="str">
        <f>IF(SECOND(ImpLD!D6)&gt;0, "+", "")</f>
        <v>+</v>
      </c>
      <c r="H5" s="142">
        <f>ImpLD!E6</f>
        <v>0.28576388888888887</v>
      </c>
      <c r="I5" s="143" t="str">
        <f>IF(SECOND(ImpLD!E6)&gt;0, "+", "")</f>
        <v>+</v>
      </c>
      <c r="J5" s="142">
        <f>ImpLD!F6</f>
        <v>0.31701388888888887</v>
      </c>
      <c r="K5" s="143" t="str">
        <f>IF(SECOND(ImpLD!F6)&gt;0, "+", "")</f>
        <v>+</v>
      </c>
      <c r="L5" s="142">
        <f>ImpLD!G6</f>
        <v>0.34131944444444445</v>
      </c>
      <c r="M5" s="143" t="str">
        <f>IF(SECOND(ImpLD!G6)&gt;0, "+", "")</f>
        <v>+</v>
      </c>
      <c r="N5" s="142">
        <f>ImpLD!H6</f>
        <v>0.37256944444444445</v>
      </c>
      <c r="O5" s="143" t="str">
        <f>IF(SECOND(ImpLD!H6)&gt;0, "+", "")</f>
        <v>+</v>
      </c>
      <c r="P5" s="142">
        <f>ImpLD!I6</f>
        <v>0.40034722222222224</v>
      </c>
      <c r="Q5" s="143" t="str">
        <f>IF(SECOND(ImpLD!I6)&gt;0, "+", "")</f>
        <v>+</v>
      </c>
      <c r="R5" s="142">
        <f>ImpLD!J6</f>
        <v>0.42812499999999998</v>
      </c>
      <c r="S5" s="143" t="str">
        <f>IF(SECOND(ImpLD!J6)&gt;0, "+", "")</f>
        <v>+</v>
      </c>
      <c r="T5" s="142">
        <f>ImpLD!K6</f>
        <v>0.45590277777777777</v>
      </c>
      <c r="U5" s="143" t="str">
        <f>IF(SECOND(ImpLD!K6)&gt;0, "+", "")</f>
        <v>+</v>
      </c>
      <c r="V5" s="142">
        <f>ImpLD!L6</f>
        <v>0.48368055555555556</v>
      </c>
      <c r="W5" s="143" t="str">
        <f>IF(SECOND(ImpLD!L6)&gt;0, "+", "")</f>
        <v>+</v>
      </c>
      <c r="X5" s="142">
        <f>ImpLD!M6</f>
        <v>0.51145833333333335</v>
      </c>
      <c r="Y5" s="143" t="str">
        <f>IF(SECOND(ImpLD!M6)&gt;0, "+", "")</f>
        <v>+</v>
      </c>
      <c r="Z5" s="142">
        <f>ImpLD!N6</f>
        <v>0.53576388888888893</v>
      </c>
      <c r="AA5" s="143" t="str">
        <f>IF(SECOND(ImpLD!N6)&gt;0, "+", "")</f>
        <v>+</v>
      </c>
      <c r="AB5" s="142">
        <f>ImpLD!O6</f>
        <v>0.56701388888888893</v>
      </c>
      <c r="AC5" s="143" t="str">
        <f>IF(SECOND(ImpLD!O6)&gt;0, "+", "")</f>
        <v>+</v>
      </c>
      <c r="AD5" s="142">
        <f>ImpLD!P6</f>
        <v>0.59479166666666672</v>
      </c>
      <c r="AE5" s="143" t="str">
        <f>IF(SECOND(ImpLD!P6)&gt;0, "+", "")</f>
        <v>+</v>
      </c>
      <c r="AF5" s="142">
        <f>ImpLD!Q6</f>
        <v>0.62256944444444451</v>
      </c>
      <c r="AG5" s="143" t="str">
        <f>IF(SECOND(ImpLD!Q6)&gt;0, "+", "")</f>
        <v>+</v>
      </c>
      <c r="AH5" s="142">
        <f>ImpLD!R6</f>
        <v>0.6503472222222223</v>
      </c>
      <c r="AI5" s="143" t="str">
        <f>IF(SECOND(ImpLD!R6)&gt;0, "+", "")</f>
        <v>+</v>
      </c>
      <c r="AJ5" s="142">
        <f>ImpLD!S6</f>
        <v>0.67812500000000009</v>
      </c>
      <c r="AK5" s="143" t="str">
        <f>IF(SECOND(ImpLD!S6)&gt;0, "+", "")</f>
        <v>+</v>
      </c>
      <c r="AL5" s="142">
        <f>ImpLD!U6</f>
        <v>0.73368055555555556</v>
      </c>
      <c r="AM5" s="143" t="str">
        <f>IF(SECOND(ImpLD!U6)&gt;0, "+", "")</f>
        <v>+</v>
      </c>
      <c r="AN5" s="142">
        <f>ImpLD!U6</f>
        <v>0.73368055555555556</v>
      </c>
      <c r="AO5" s="143" t="str">
        <f>IF(SECOND(ImpLD!U6)&gt;0, "+", "")</f>
        <v>+</v>
      </c>
      <c r="AP5" s="142">
        <f>ImpLD!X6</f>
        <v>0.82048611111111114</v>
      </c>
      <c r="AQ5" s="143" t="str">
        <f>IF(SECOND(ImpLD!X6)&gt;0, "+", "")</f>
        <v>+</v>
      </c>
      <c r="AR5" s="142">
        <f>ImpLD!Y6</f>
        <v>0.84479166666666672</v>
      </c>
      <c r="AS5" s="143" t="str">
        <f>IF(SECOND(ImpLD!Y6)&gt;0, "+", "")</f>
        <v>+</v>
      </c>
      <c r="AT5" s="142">
        <f>ImpLD!Z6</f>
        <v>0.86215277777777777</v>
      </c>
      <c r="AU5" s="143" t="str">
        <f>IF(SECOND(ImpLD!Z6)&gt;0, "+", "")</f>
        <v>+</v>
      </c>
      <c r="AV5" s="142" t="e">
        <f>ImpLD!#REF!</f>
        <v>#REF!</v>
      </c>
      <c r="AW5" s="161" t="e">
        <f>IF(SECOND(ImpLD!#REF!)&gt;0, "+", "")</f>
        <v>#REF!</v>
      </c>
    </row>
    <row r="6" spans="1:49" ht="20.25" customHeight="1" x14ac:dyDescent="0.3">
      <c r="A6" s="243"/>
      <c r="B6" s="146">
        <f>+MINUTE(ImpLD!B7)</f>
        <v>32</v>
      </c>
      <c r="C6" s="144" t="str">
        <f>IF(SECOND(ImpLD!B7)&gt;0, "+", "")</f>
        <v/>
      </c>
      <c r="D6" s="146">
        <f>MINUTE(ImpLD!C7)</f>
        <v>37</v>
      </c>
      <c r="E6" s="144" t="str">
        <f>IF(SECOND(ImpLD!C7)&gt;0, "+", "")</f>
        <v/>
      </c>
      <c r="F6" s="146">
        <f>MINUTE(ImpLD!D7)</f>
        <v>17</v>
      </c>
      <c r="G6" s="144" t="str">
        <f>IF(SECOND(ImpLD!D7)&gt;0, "+", "")</f>
        <v/>
      </c>
      <c r="H6" s="146">
        <f>MINUTE(ImpLD!E7)</f>
        <v>52</v>
      </c>
      <c r="I6" s="144" t="str">
        <f>IF(SECOND(ImpLD!E7)&gt;0, "+", "")</f>
        <v/>
      </c>
      <c r="J6" s="146">
        <f>MINUTE(ImpLD!F7)</f>
        <v>37</v>
      </c>
      <c r="K6" s="144" t="str">
        <f>IF(SECOND(ImpLD!F7)&gt;0, "+", "")</f>
        <v/>
      </c>
      <c r="L6" s="146">
        <f>MINUTE(ImpLD!G7)</f>
        <v>12</v>
      </c>
      <c r="M6" s="144" t="str">
        <f>IF(SECOND(ImpLD!G7)&gt;0, "+", "")</f>
        <v/>
      </c>
      <c r="N6" s="146">
        <f>MINUTE(ImpLD!H7)</f>
        <v>57</v>
      </c>
      <c r="O6" s="144" t="str">
        <f>IF(SECOND(ImpLD!H7)&gt;0, "+", "")</f>
        <v/>
      </c>
      <c r="P6" s="146">
        <f>MINUTE(ImpLD!I7)</f>
        <v>37</v>
      </c>
      <c r="Q6" s="144" t="str">
        <f>IF(SECOND(ImpLD!I7)&gt;0, "+", "")</f>
        <v/>
      </c>
      <c r="R6" s="146">
        <f>MINUTE(ImpLD!J7)</f>
        <v>17</v>
      </c>
      <c r="S6" s="144" t="str">
        <f>IF(SECOND(ImpLD!J7)&gt;0, "+", "")</f>
        <v/>
      </c>
      <c r="T6" s="146">
        <f>MINUTE(ImpLD!K7)</f>
        <v>57</v>
      </c>
      <c r="U6" s="144" t="str">
        <f>IF(SECOND(ImpLD!K7)&gt;0, "+", "")</f>
        <v/>
      </c>
      <c r="V6" s="146">
        <f>MINUTE(ImpLD!L7)</f>
        <v>37</v>
      </c>
      <c r="W6" s="144" t="str">
        <f>IF(SECOND(ImpLD!L7)&gt;0, "+", "")</f>
        <v/>
      </c>
      <c r="X6" s="146">
        <f>MINUTE(ImpLD!M7)</f>
        <v>17</v>
      </c>
      <c r="Y6" s="144" t="str">
        <f>IF(SECOND(ImpLD!M7)&gt;0, "+", "")</f>
        <v/>
      </c>
      <c r="Z6" s="146">
        <f>MINUTE(ImpLD!N7)</f>
        <v>52</v>
      </c>
      <c r="AA6" s="144" t="str">
        <f>IF(SECOND(ImpLD!N7)&gt;0, "+", "")</f>
        <v/>
      </c>
      <c r="AB6" s="146">
        <f>MINUTE(ImpLD!O7)</f>
        <v>37</v>
      </c>
      <c r="AC6" s="144" t="str">
        <f>IF(SECOND(ImpLD!O7)&gt;0, "+", "")</f>
        <v/>
      </c>
      <c r="AD6" s="146">
        <f>MINUTE(ImpLD!P7)</f>
        <v>17</v>
      </c>
      <c r="AE6" s="144" t="str">
        <f>IF(SECOND(ImpLD!P7)&gt;0, "+", "")</f>
        <v/>
      </c>
      <c r="AF6" s="146">
        <f>MINUTE(ImpLD!Q7)</f>
        <v>57</v>
      </c>
      <c r="AG6" s="144" t="str">
        <f>IF(SECOND(ImpLD!Q7)&gt;0, "+", "")</f>
        <v/>
      </c>
      <c r="AH6" s="146">
        <f>MINUTE(ImpLD!R7)</f>
        <v>37</v>
      </c>
      <c r="AI6" s="144" t="str">
        <f>IF(SECOND(ImpLD!R7)&gt;0, "+", "")</f>
        <v/>
      </c>
      <c r="AJ6" s="146">
        <f>MINUTE(ImpLD!S7)</f>
        <v>17</v>
      </c>
      <c r="AK6" s="144" t="str">
        <f>IF(SECOND(ImpLD!S7)&gt;0, "+", "")</f>
        <v/>
      </c>
      <c r="AL6" s="146">
        <f>MINUTE(ImpLD!U7)</f>
        <v>37</v>
      </c>
      <c r="AM6" s="144" t="str">
        <f>IF(SECOND(ImpLD!U7)&gt;0, "+", "")</f>
        <v/>
      </c>
      <c r="AN6" s="146">
        <f>MINUTE(ImpLD!U7)</f>
        <v>37</v>
      </c>
      <c r="AO6" s="144" t="str">
        <f>IF(SECOND(ImpLD!U7)&gt;0, "+", "")</f>
        <v/>
      </c>
      <c r="AP6" s="146">
        <f>MINUTE(ImpLD!X7)</f>
        <v>42</v>
      </c>
      <c r="AQ6" s="144" t="str">
        <f>IF(SECOND(ImpLD!X7)&gt;0, "+", "")</f>
        <v/>
      </c>
      <c r="AR6" s="146">
        <f>MINUTE(ImpLD!Y7)</f>
        <v>17</v>
      </c>
      <c r="AS6" s="144" t="str">
        <f>IF(SECOND(ImpLD!Y7)&gt;0, "+", "")</f>
        <v/>
      </c>
      <c r="AT6" s="146">
        <f>MINUTE(ImpLD!Z7)</f>
        <v>42</v>
      </c>
      <c r="AU6" s="144" t="str">
        <f>IF(SECOND(ImpLD!Z7)&gt;0, "+", "")</f>
        <v/>
      </c>
      <c r="AV6" s="146" t="e">
        <f>MINUTE(ImpLD!#REF!)</f>
        <v>#REF!</v>
      </c>
      <c r="AW6" s="162" t="e">
        <f>IF(SECOND(ImpLD!#REF!)&gt;0, "+", "")</f>
        <v>#REF!</v>
      </c>
    </row>
    <row r="7" spans="1:49" ht="20.25" customHeight="1" x14ac:dyDescent="0.3">
      <c r="A7" s="244" t="str">
        <f>ImpLD!A8</f>
        <v>Erraoudha</v>
      </c>
      <c r="B7" s="149">
        <f>ImpLD!B8</f>
        <v>0.18993055555555555</v>
      </c>
      <c r="C7" s="154" t="str">
        <f>IF(SECOND(ImpLD!B8)&gt;0, "+", "")</f>
        <v>+</v>
      </c>
      <c r="D7" s="149">
        <f>ImpLD!C8</f>
        <v>0.23506944444444447</v>
      </c>
      <c r="E7" s="154" t="str">
        <f>IF(SECOND(ImpLD!C8)&gt;0, "+", "")</f>
        <v>+</v>
      </c>
      <c r="F7" s="149">
        <f>ImpLD!D8</f>
        <v>0.26284722222222218</v>
      </c>
      <c r="G7" s="154" t="str">
        <f>IF(SECOND(ImpLD!D8)&gt;0, "+", "")</f>
        <v>+</v>
      </c>
      <c r="H7" s="149">
        <f>ImpLD!E8</f>
        <v>0.28715277777777776</v>
      </c>
      <c r="I7" s="154" t="str">
        <f>IF(SECOND(ImpLD!E8)&gt;0, "+", "")</f>
        <v>+</v>
      </c>
      <c r="J7" s="149">
        <f>ImpLD!F8</f>
        <v>0.31840277777777776</v>
      </c>
      <c r="K7" s="154" t="str">
        <f>IF(SECOND(ImpLD!F8)&gt;0, "+", "")</f>
        <v>+</v>
      </c>
      <c r="L7" s="149">
        <f>ImpLD!G8</f>
        <v>0.34270833333333334</v>
      </c>
      <c r="M7" s="154" t="str">
        <f>IF(SECOND(ImpLD!G8)&gt;0, "+", "")</f>
        <v>+</v>
      </c>
      <c r="N7" s="149">
        <f>ImpLD!H8</f>
        <v>0.37395833333333334</v>
      </c>
      <c r="O7" s="154" t="str">
        <f>IF(SECOND(ImpLD!H8)&gt;0, "+", "")</f>
        <v>+</v>
      </c>
      <c r="P7" s="149">
        <f>ImpLD!I8</f>
        <v>0.40173611111111113</v>
      </c>
      <c r="Q7" s="154" t="str">
        <f>IF(SECOND(ImpLD!I8)&gt;0, "+", "")</f>
        <v>+</v>
      </c>
      <c r="R7" s="149">
        <f>ImpLD!J8</f>
        <v>0.42951388888888886</v>
      </c>
      <c r="S7" s="154" t="str">
        <f>IF(SECOND(ImpLD!J8)&gt;0, "+", "")</f>
        <v>+</v>
      </c>
      <c r="T7" s="149">
        <f>ImpLD!K8</f>
        <v>0.45729166666666665</v>
      </c>
      <c r="U7" s="154" t="str">
        <f>IF(SECOND(ImpLD!K8)&gt;0, "+", "")</f>
        <v>+</v>
      </c>
      <c r="V7" s="149">
        <f>ImpLD!L8</f>
        <v>0.48506944444444444</v>
      </c>
      <c r="W7" s="154" t="str">
        <f>IF(SECOND(ImpLD!L8)&gt;0, "+", "")</f>
        <v>+</v>
      </c>
      <c r="X7" s="149">
        <f>ImpLD!M8</f>
        <v>0.51284722222222234</v>
      </c>
      <c r="Y7" s="154" t="str">
        <f>IF(SECOND(ImpLD!M8)&gt;0, "+", "")</f>
        <v>+</v>
      </c>
      <c r="Z7" s="149">
        <f>ImpLD!N8</f>
        <v>0.53715277777777792</v>
      </c>
      <c r="AA7" s="154" t="str">
        <f>IF(SECOND(ImpLD!N8)&gt;0, "+", "")</f>
        <v>+</v>
      </c>
      <c r="AB7" s="149">
        <f>ImpLD!O8</f>
        <v>0.56840277777777792</v>
      </c>
      <c r="AC7" s="154" t="str">
        <f>IF(SECOND(ImpLD!O8)&gt;0, "+", "")</f>
        <v>+</v>
      </c>
      <c r="AD7" s="149">
        <f>ImpLD!P8</f>
        <v>0.59618055555555571</v>
      </c>
      <c r="AE7" s="154" t="str">
        <f>IF(SECOND(ImpLD!P8)&gt;0, "+", "")</f>
        <v>+</v>
      </c>
      <c r="AF7" s="149">
        <f>ImpLD!Q8</f>
        <v>0.6239583333333335</v>
      </c>
      <c r="AG7" s="154" t="str">
        <f>IF(SECOND(ImpLD!Q8)&gt;0, "+", "")</f>
        <v>+</v>
      </c>
      <c r="AH7" s="149">
        <f>ImpLD!R8</f>
        <v>0.65173611111111129</v>
      </c>
      <c r="AI7" s="154" t="str">
        <f>IF(SECOND(ImpLD!R8)&gt;0, "+", "")</f>
        <v>+</v>
      </c>
      <c r="AJ7" s="149">
        <f>ImpLD!S8</f>
        <v>0.67951388888888908</v>
      </c>
      <c r="AK7" s="154" t="str">
        <f>IF(SECOND(ImpLD!S8)&gt;0, "+", "")</f>
        <v>+</v>
      </c>
      <c r="AL7" s="149">
        <f>ImpLD!U8</f>
        <v>0.73506944444444455</v>
      </c>
      <c r="AM7" s="154" t="str">
        <f>IF(SECOND(ImpLD!U8)&gt;0, "+", "")</f>
        <v>+</v>
      </c>
      <c r="AN7" s="149">
        <f>ImpLD!U8</f>
        <v>0.73506944444444455</v>
      </c>
      <c r="AO7" s="154" t="str">
        <f>IF(SECOND(ImpLD!U8)&gt;0, "+", "")</f>
        <v>+</v>
      </c>
      <c r="AP7" s="149">
        <f>ImpLD!X8</f>
        <v>0.82187500000000013</v>
      </c>
      <c r="AQ7" s="154" t="str">
        <f>IF(SECOND(ImpLD!X8)&gt;0, "+", "")</f>
        <v>+</v>
      </c>
      <c r="AR7" s="149">
        <f>ImpLD!Y8</f>
        <v>0.84618055555555571</v>
      </c>
      <c r="AS7" s="154" t="str">
        <f>IF(SECOND(ImpLD!Y8)&gt;0, "+", "")</f>
        <v>+</v>
      </c>
      <c r="AT7" s="149">
        <f>ImpLD!Z8</f>
        <v>0.86354166666666676</v>
      </c>
      <c r="AU7" s="154" t="str">
        <f>IF(SECOND(ImpLD!Z8)&gt;0, "+", "")</f>
        <v>+</v>
      </c>
      <c r="AV7" s="149" t="e">
        <f>ImpLD!#REF!</f>
        <v>#REF!</v>
      </c>
      <c r="AW7" s="163" t="e">
        <f>IF(SECOND(ImpLD!#REF!)&gt;0, "+", "")</f>
        <v>#REF!</v>
      </c>
    </row>
    <row r="8" spans="1:49" ht="20.25" customHeight="1" x14ac:dyDescent="0.3">
      <c r="A8" s="243"/>
      <c r="B8" s="153">
        <f>+MINUTE(ImpLD!B9)</f>
        <v>34</v>
      </c>
      <c r="C8" s="148" t="str">
        <f>IF(SECOND(ImpLD!B9)&gt;0, "+", "")</f>
        <v/>
      </c>
      <c r="D8" s="153">
        <f>MINUTE(ImpLD!C9)</f>
        <v>39</v>
      </c>
      <c r="E8" s="148" t="str">
        <f>IF(SECOND(ImpLD!C9)&gt;0, "+", "")</f>
        <v/>
      </c>
      <c r="F8" s="153">
        <f>MINUTE(ImpLD!D9)</f>
        <v>19</v>
      </c>
      <c r="G8" s="148" t="str">
        <f>IF(SECOND(ImpLD!D9)&gt;0, "+", "")</f>
        <v/>
      </c>
      <c r="H8" s="153">
        <f>MINUTE(ImpLD!E9)</f>
        <v>54</v>
      </c>
      <c r="I8" s="148" t="str">
        <f>IF(SECOND(ImpLD!E9)&gt;0, "+", "")</f>
        <v/>
      </c>
      <c r="J8" s="153">
        <f>MINUTE(ImpLD!F9)</f>
        <v>39</v>
      </c>
      <c r="K8" s="148" t="str">
        <f>IF(SECOND(ImpLD!F9)&gt;0, "+", "")</f>
        <v/>
      </c>
      <c r="L8" s="153">
        <f>MINUTE(ImpLD!G9)</f>
        <v>14</v>
      </c>
      <c r="M8" s="148" t="str">
        <f>IF(SECOND(ImpLD!G9)&gt;0, "+", "")</f>
        <v/>
      </c>
      <c r="N8" s="153">
        <f>MINUTE(ImpLD!H9)</f>
        <v>59</v>
      </c>
      <c r="O8" s="148" t="str">
        <f>IF(SECOND(ImpLD!H9)&gt;0, "+", "")</f>
        <v/>
      </c>
      <c r="P8" s="153">
        <f>MINUTE(ImpLD!I9)</f>
        <v>39</v>
      </c>
      <c r="Q8" s="148" t="str">
        <f>IF(SECOND(ImpLD!I9)&gt;0, "+", "")</f>
        <v/>
      </c>
      <c r="R8" s="153">
        <f>MINUTE(ImpLD!J9)</f>
        <v>19</v>
      </c>
      <c r="S8" s="148" t="str">
        <f>IF(SECOND(ImpLD!J9)&gt;0, "+", "")</f>
        <v/>
      </c>
      <c r="T8" s="153">
        <f>MINUTE(ImpLD!K9)</f>
        <v>59</v>
      </c>
      <c r="U8" s="148" t="str">
        <f>IF(SECOND(ImpLD!K9)&gt;0, "+", "")</f>
        <v/>
      </c>
      <c r="V8" s="153">
        <f>MINUTE(ImpLD!L9)</f>
        <v>39</v>
      </c>
      <c r="W8" s="148" t="str">
        <f>IF(SECOND(ImpLD!L9)&gt;0, "+", "")</f>
        <v/>
      </c>
      <c r="X8" s="153">
        <f>MINUTE(ImpLD!M9)</f>
        <v>19</v>
      </c>
      <c r="Y8" s="148" t="str">
        <f>IF(SECOND(ImpLD!M9)&gt;0, "+", "")</f>
        <v/>
      </c>
      <c r="Z8" s="153">
        <f>MINUTE(ImpLD!N9)</f>
        <v>54</v>
      </c>
      <c r="AA8" s="148" t="str">
        <f>IF(SECOND(ImpLD!N9)&gt;0, "+", "")</f>
        <v/>
      </c>
      <c r="AB8" s="153">
        <f>MINUTE(ImpLD!O9)</f>
        <v>39</v>
      </c>
      <c r="AC8" s="148" t="str">
        <f>IF(SECOND(ImpLD!O9)&gt;0, "+", "")</f>
        <v/>
      </c>
      <c r="AD8" s="153">
        <f>MINUTE(ImpLD!P9)</f>
        <v>19</v>
      </c>
      <c r="AE8" s="148" t="str">
        <f>IF(SECOND(ImpLD!P9)&gt;0, "+", "")</f>
        <v/>
      </c>
      <c r="AF8" s="153">
        <f>MINUTE(ImpLD!Q9)</f>
        <v>59</v>
      </c>
      <c r="AG8" s="148" t="str">
        <f>IF(SECOND(ImpLD!Q9)&gt;0, "+", "")</f>
        <v/>
      </c>
      <c r="AH8" s="153">
        <f>MINUTE(ImpLD!R9)</f>
        <v>39</v>
      </c>
      <c r="AI8" s="148" t="str">
        <f>IF(SECOND(ImpLD!R9)&gt;0, "+", "")</f>
        <v/>
      </c>
      <c r="AJ8" s="153">
        <f>MINUTE(ImpLD!S9)</f>
        <v>19</v>
      </c>
      <c r="AK8" s="148" t="str">
        <f>IF(SECOND(ImpLD!S9)&gt;0, "+", "")</f>
        <v/>
      </c>
      <c r="AL8" s="153">
        <f>MINUTE(ImpLD!U9)</f>
        <v>39</v>
      </c>
      <c r="AM8" s="148" t="str">
        <f>IF(SECOND(ImpLD!U9)&gt;0, "+", "")</f>
        <v/>
      </c>
      <c r="AN8" s="153">
        <f>MINUTE(ImpLD!U9)</f>
        <v>39</v>
      </c>
      <c r="AO8" s="148" t="str">
        <f>IF(SECOND(ImpLD!U9)&gt;0, "+", "")</f>
        <v/>
      </c>
      <c r="AP8" s="153">
        <f>MINUTE(ImpLD!X9)</f>
        <v>44</v>
      </c>
      <c r="AQ8" s="148" t="str">
        <f>IF(SECOND(ImpLD!X9)&gt;0, "+", "")</f>
        <v/>
      </c>
      <c r="AR8" s="153">
        <f>MINUTE(ImpLD!Y9)</f>
        <v>19</v>
      </c>
      <c r="AS8" s="148" t="str">
        <f>IF(SECOND(ImpLD!Y9)&gt;0, "+", "")</f>
        <v/>
      </c>
      <c r="AT8" s="153">
        <f>MINUTE(ImpLD!Z9)</f>
        <v>44</v>
      </c>
      <c r="AU8" s="148" t="str">
        <f>IF(SECOND(ImpLD!Z9)&gt;0, "+", "")</f>
        <v/>
      </c>
      <c r="AV8" s="153" t="e">
        <f>MINUTE(ImpLD!#REF!)</f>
        <v>#REF!</v>
      </c>
      <c r="AW8" s="164" t="e">
        <f>IF(SECOND(ImpLD!#REF!)&gt;0, "+", "")</f>
        <v>#REF!</v>
      </c>
    </row>
    <row r="9" spans="1:49" ht="20.25" customHeight="1" x14ac:dyDescent="0.3">
      <c r="A9" s="242" t="str">
        <f>ImpLD!A10</f>
        <v>Le Bardo</v>
      </c>
      <c r="B9" s="45">
        <f>ImpLD!B10</f>
        <v>0.1940972222222222</v>
      </c>
      <c r="C9" s="139" t="str">
        <f>IF(SECOND(ImpLD!B10)&gt;0, "+", "")</f>
        <v>+</v>
      </c>
      <c r="D9" s="45">
        <f>ImpLD!C10</f>
        <v>0.23923611111111112</v>
      </c>
      <c r="E9" s="139" t="str">
        <f>IF(SECOND(ImpLD!C10)&gt;0, "+", "")</f>
        <v>+</v>
      </c>
      <c r="F9" s="45">
        <f>ImpLD!D10</f>
        <v>0.26701388888888883</v>
      </c>
      <c r="G9" s="139" t="str">
        <f>IF(SECOND(ImpLD!D10)&gt;0, "+", "")</f>
        <v>+</v>
      </c>
      <c r="H9" s="45">
        <f>ImpLD!E10</f>
        <v>0.29131944444444441</v>
      </c>
      <c r="I9" s="139" t="str">
        <f>IF(SECOND(ImpLD!E10)&gt;0, "+", "")</f>
        <v>+</v>
      </c>
      <c r="J9" s="45">
        <f>ImpLD!F10</f>
        <v>0.32256944444444441</v>
      </c>
      <c r="K9" s="139" t="str">
        <f>IF(SECOND(ImpLD!F10)&gt;0, "+", "")</f>
        <v>+</v>
      </c>
      <c r="L9" s="45">
        <f>ImpLD!G10</f>
        <v>0.34687499999999999</v>
      </c>
      <c r="M9" s="139" t="str">
        <f>IF(SECOND(ImpLD!G10)&gt;0, "+", "")</f>
        <v>+</v>
      </c>
      <c r="N9" s="45">
        <f>ImpLD!H10</f>
        <v>0.37812499999999999</v>
      </c>
      <c r="O9" s="139" t="str">
        <f>IF(SECOND(ImpLD!H10)&gt;0, "+", "")</f>
        <v>+</v>
      </c>
      <c r="P9" s="45">
        <f>ImpLD!I10</f>
        <v>0.40590277777777778</v>
      </c>
      <c r="Q9" s="139" t="str">
        <f>IF(SECOND(ImpLD!I10)&gt;0, "+", "")</f>
        <v>+</v>
      </c>
      <c r="R9" s="45">
        <f>ImpLD!J10</f>
        <v>0.43368055555555551</v>
      </c>
      <c r="S9" s="139" t="str">
        <f>IF(SECOND(ImpLD!J10)&gt;0, "+", "")</f>
        <v>+</v>
      </c>
      <c r="T9" s="45">
        <f>ImpLD!K10</f>
        <v>0.4614583333333333</v>
      </c>
      <c r="U9" s="139" t="str">
        <f>IF(SECOND(ImpLD!K10)&gt;0, "+", "")</f>
        <v>+</v>
      </c>
      <c r="V9" s="45">
        <f>ImpLD!L10</f>
        <v>0.48923611111111109</v>
      </c>
      <c r="W9" s="139" t="str">
        <f>IF(SECOND(ImpLD!L10)&gt;0, "+", "")</f>
        <v>+</v>
      </c>
      <c r="X9" s="45">
        <f>ImpLD!M10</f>
        <v>0.51701388888888911</v>
      </c>
      <c r="Y9" s="139" t="str">
        <f>IF(SECOND(ImpLD!M10)&gt;0, "+", "")</f>
        <v>+</v>
      </c>
      <c r="Z9" s="45">
        <f>ImpLD!N10</f>
        <v>0.54131944444444469</v>
      </c>
      <c r="AA9" s="139" t="str">
        <f>IF(SECOND(ImpLD!N10)&gt;0, "+", "")</f>
        <v>+</v>
      </c>
      <c r="AB9" s="45">
        <f>ImpLD!O10</f>
        <v>0.57256944444444469</v>
      </c>
      <c r="AC9" s="139" t="str">
        <f>IF(SECOND(ImpLD!O10)&gt;0, "+", "")</f>
        <v>+</v>
      </c>
      <c r="AD9" s="45">
        <f>ImpLD!P10</f>
        <v>0.60034722222222248</v>
      </c>
      <c r="AE9" s="139" t="str">
        <f>IF(SECOND(ImpLD!P10)&gt;0, "+", "")</f>
        <v>+</v>
      </c>
      <c r="AF9" s="45">
        <f>ImpLD!Q10</f>
        <v>0.62812500000000027</v>
      </c>
      <c r="AG9" s="139" t="str">
        <f>IF(SECOND(ImpLD!Q10)&gt;0, "+", "")</f>
        <v>+</v>
      </c>
      <c r="AH9" s="45">
        <f>ImpLD!R10</f>
        <v>0.65590277777777806</v>
      </c>
      <c r="AI9" s="139" t="str">
        <f>IF(SECOND(ImpLD!R10)&gt;0, "+", "")</f>
        <v>+</v>
      </c>
      <c r="AJ9" s="45">
        <f>ImpLD!S10</f>
        <v>0.68368055555555585</v>
      </c>
      <c r="AK9" s="139" t="str">
        <f>IF(SECOND(ImpLD!S10)&gt;0, "+", "")</f>
        <v>+</v>
      </c>
      <c r="AL9" s="45">
        <f>ImpLD!U10</f>
        <v>0.73923611111111132</v>
      </c>
      <c r="AM9" s="139" t="str">
        <f>IF(SECOND(ImpLD!U10)&gt;0, "+", "")</f>
        <v>+</v>
      </c>
      <c r="AN9" s="45">
        <f>ImpLD!U10</f>
        <v>0.73923611111111132</v>
      </c>
      <c r="AO9" s="139" t="str">
        <f>IF(SECOND(ImpLD!U10)&gt;0, "+", "")</f>
        <v>+</v>
      </c>
      <c r="AP9" s="45">
        <f>ImpLD!X10</f>
        <v>0.8260416666666669</v>
      </c>
      <c r="AQ9" s="139" t="str">
        <f>IF(SECOND(ImpLD!X10)&gt;0, "+", "")</f>
        <v>+</v>
      </c>
      <c r="AR9" s="45">
        <f>ImpLD!Y10</f>
        <v>0.85034722222222248</v>
      </c>
      <c r="AS9" s="139" t="str">
        <f>IF(SECOND(ImpLD!Y10)&gt;0, "+", "")</f>
        <v>+</v>
      </c>
      <c r="AT9" s="45">
        <f>ImpLD!Z10</f>
        <v>0.86770833333333353</v>
      </c>
      <c r="AU9" s="139" t="str">
        <f>IF(SECOND(ImpLD!Z10)&gt;0, "+", "")</f>
        <v>+</v>
      </c>
      <c r="AV9" s="142" t="e">
        <f>ImpLD!#REF!</f>
        <v>#REF!</v>
      </c>
      <c r="AW9" s="160" t="e">
        <f>IF(SECOND(ImpLD!#REF!)&gt;0, "+", "")</f>
        <v>#REF!</v>
      </c>
    </row>
    <row r="10" spans="1:49" ht="20.25" customHeight="1" x14ac:dyDescent="0.3">
      <c r="A10" s="243"/>
      <c r="B10" s="170">
        <f>+MINUTE(ImpLD!B11)</f>
        <v>40</v>
      </c>
      <c r="C10" s="141" t="str">
        <f>IF(SECOND(ImpLD!B11)&gt;0, "+", "")</f>
        <v>+</v>
      </c>
      <c r="D10" s="170">
        <f>MINUTE(ImpLD!C11)</f>
        <v>45</v>
      </c>
      <c r="E10" s="141" t="str">
        <f>IF(SECOND(ImpLD!C11)&gt;0, "+", "")</f>
        <v>+</v>
      </c>
      <c r="F10" s="170">
        <f>MINUTE(ImpLD!D11)</f>
        <v>25</v>
      </c>
      <c r="G10" s="141" t="str">
        <f>IF(SECOND(ImpLD!D11)&gt;0, "+", "")</f>
        <v>+</v>
      </c>
      <c r="H10" s="170">
        <f>MINUTE(ImpLD!E11)</f>
        <v>0</v>
      </c>
      <c r="I10" s="141" t="str">
        <f>IF(SECOND(ImpLD!E11)&gt;0, "+", "")</f>
        <v>+</v>
      </c>
      <c r="J10" s="170">
        <f>MINUTE(ImpLD!F11)</f>
        <v>45</v>
      </c>
      <c r="K10" s="141" t="str">
        <f>IF(SECOND(ImpLD!F11)&gt;0, "+", "")</f>
        <v>+</v>
      </c>
      <c r="L10" s="170">
        <f>MINUTE(ImpLD!G11)</f>
        <v>20</v>
      </c>
      <c r="M10" s="141" t="str">
        <f>IF(SECOND(ImpLD!G11)&gt;0, "+", "")</f>
        <v>+</v>
      </c>
      <c r="N10" s="170">
        <f>MINUTE(ImpLD!H11)</f>
        <v>5</v>
      </c>
      <c r="O10" s="141" t="str">
        <f>IF(SECOND(ImpLD!H11)&gt;0, "+", "")</f>
        <v>+</v>
      </c>
      <c r="P10" s="170">
        <f>MINUTE(ImpLD!I11)</f>
        <v>45</v>
      </c>
      <c r="Q10" s="141" t="str">
        <f>IF(SECOND(ImpLD!I11)&gt;0, "+", "")</f>
        <v>+</v>
      </c>
      <c r="R10" s="170">
        <f>MINUTE(ImpLD!J11)</f>
        <v>25</v>
      </c>
      <c r="S10" s="141" t="str">
        <f>IF(SECOND(ImpLD!J11)&gt;0, "+", "")</f>
        <v>+</v>
      </c>
      <c r="T10" s="170">
        <f>MINUTE(ImpLD!K11)</f>
        <v>5</v>
      </c>
      <c r="U10" s="141" t="str">
        <f>IF(SECOND(ImpLD!K11)&gt;0, "+", "")</f>
        <v>+</v>
      </c>
      <c r="V10" s="170">
        <f>MINUTE(ImpLD!L11)</f>
        <v>45</v>
      </c>
      <c r="W10" s="141" t="str">
        <f>IF(SECOND(ImpLD!L11)&gt;0, "+", "")</f>
        <v>+</v>
      </c>
      <c r="X10" s="170">
        <f>MINUTE(ImpLD!M11)</f>
        <v>25</v>
      </c>
      <c r="Y10" s="141" t="str">
        <f>IF(SECOND(ImpLD!M11)&gt;0, "+", "")</f>
        <v>+</v>
      </c>
      <c r="Z10" s="43">
        <f>(ImpLD!N11)</f>
        <v>0.54201388888888913</v>
      </c>
      <c r="AA10" s="141" t="str">
        <f>IF(SECOND(ImpLD!N11)&gt;0, "+", "")</f>
        <v>+</v>
      </c>
      <c r="AB10" s="170">
        <f>MINUTE(ImpLD!O11)</f>
        <v>45</v>
      </c>
      <c r="AC10" s="141" t="str">
        <f>IF(SECOND(ImpLD!O11)&gt;0, "+", "")</f>
        <v>+</v>
      </c>
      <c r="AD10" s="170">
        <f>MINUTE(ImpLD!P11)</f>
        <v>25</v>
      </c>
      <c r="AE10" s="141" t="str">
        <f>IF(SECOND(ImpLD!P11)&gt;0, "+", "")</f>
        <v>+</v>
      </c>
      <c r="AF10" s="43">
        <f>(ImpLD!Q11)</f>
        <v>0.62881944444444471</v>
      </c>
      <c r="AG10" s="141" t="str">
        <f>IF(SECOND(ImpLD!Q11)&gt;0, "+", "")</f>
        <v>+</v>
      </c>
      <c r="AH10" s="153">
        <f>MINUTE(ImpLD!R11)</f>
        <v>45</v>
      </c>
      <c r="AI10" s="141" t="str">
        <f>IF(SECOND(ImpLD!R11)&gt;0, "+", "")</f>
        <v>+</v>
      </c>
      <c r="AJ10" s="170">
        <f>MINUTE(ImpLD!S11)</f>
        <v>25</v>
      </c>
      <c r="AK10" s="141" t="str">
        <f>IF(SECOND(ImpLD!S11)&gt;0, "+", "")</f>
        <v>+</v>
      </c>
      <c r="AL10" s="170">
        <f>MINUTE(ImpLD!U11)</f>
        <v>45</v>
      </c>
      <c r="AM10" s="141" t="str">
        <f>IF(SECOND(ImpLD!U11)&gt;0, "+", "")</f>
        <v>+</v>
      </c>
      <c r="AN10" s="170">
        <f>MINUTE(ImpLD!U11)</f>
        <v>45</v>
      </c>
      <c r="AO10" s="141" t="str">
        <f>IF(SECOND(ImpLD!U11)&gt;0, "+", "")</f>
        <v>+</v>
      </c>
      <c r="AP10" s="170">
        <f>MINUTE(ImpLD!X11)</f>
        <v>50</v>
      </c>
      <c r="AQ10" s="141" t="str">
        <f>IF(SECOND(ImpLD!X11)&gt;0, "+", "")</f>
        <v>+</v>
      </c>
      <c r="AR10" s="170">
        <f>MINUTE(ImpLD!Y11)</f>
        <v>25</v>
      </c>
      <c r="AS10" s="141" t="str">
        <f>IF(SECOND(ImpLD!Y11)&gt;0, "+", "")</f>
        <v>+</v>
      </c>
      <c r="AT10" s="43">
        <f>(ImpLD!Z11)</f>
        <v>0.86840277777777797</v>
      </c>
      <c r="AU10" s="141" t="str">
        <f>IF(SECOND(ImpLD!Z11)&gt;0, "+", "")</f>
        <v>+</v>
      </c>
      <c r="AV10" s="146" t="e">
        <f>MINUTE(ImpLD!#REF!)</f>
        <v>#REF!</v>
      </c>
      <c r="AW10" s="171" t="e">
        <f>IF(SECOND(ImpLD!#REF!)&gt;0, "+", "")</f>
        <v>#REF!</v>
      </c>
    </row>
    <row r="11" spans="1:49" ht="20.25" customHeight="1" x14ac:dyDescent="0.3">
      <c r="A11" s="244" t="str">
        <f>ImpLD!A12</f>
        <v>El Bortal</v>
      </c>
      <c r="B11" s="150">
        <f>ImpLD!B12</f>
        <v>0.19756944444444441</v>
      </c>
      <c r="C11" s="152" t="str">
        <f>IF(SECOND(ImpLD!B12)&gt;0, "+", "")</f>
        <v>+</v>
      </c>
      <c r="D11" s="150">
        <f>ImpLD!C12</f>
        <v>0.24270833333333333</v>
      </c>
      <c r="E11" s="152" t="str">
        <f>IF(SECOND(ImpLD!C12)&gt;0, "+", "")</f>
        <v>+</v>
      </c>
      <c r="F11" s="150">
        <f>ImpLD!D12</f>
        <v>0.27048611111111104</v>
      </c>
      <c r="G11" s="152" t="str">
        <f>IF(SECOND(ImpLD!D12)&gt;0, "+", "")</f>
        <v>+</v>
      </c>
      <c r="H11" s="150">
        <f>ImpLD!E12</f>
        <v>0.29479166666666662</v>
      </c>
      <c r="I11" s="152" t="str">
        <f>IF(SECOND(ImpLD!E12)&gt;0, "+", "")</f>
        <v>+</v>
      </c>
      <c r="J11" s="150">
        <f>ImpLD!F12</f>
        <v>0.32604166666666662</v>
      </c>
      <c r="K11" s="152" t="str">
        <f>IF(SECOND(ImpLD!F12)&gt;0, "+", "")</f>
        <v>+</v>
      </c>
      <c r="L11" s="150">
        <f>ImpLD!G12</f>
        <v>0.3503472222222222</v>
      </c>
      <c r="M11" s="152" t="str">
        <f>IF(SECOND(ImpLD!G12)&gt;0, "+", "")</f>
        <v>+</v>
      </c>
      <c r="N11" s="150">
        <f>ImpLD!H12</f>
        <v>0.3815972222222222</v>
      </c>
      <c r="O11" s="152" t="str">
        <f>IF(SECOND(ImpLD!H12)&gt;0, "+", "")</f>
        <v>+</v>
      </c>
      <c r="P11" s="150">
        <f>ImpLD!I12</f>
        <v>0.40937499999999999</v>
      </c>
      <c r="Q11" s="152" t="str">
        <f>IF(SECOND(ImpLD!I12)&gt;0, "+", "")</f>
        <v>+</v>
      </c>
      <c r="R11" s="150">
        <f>ImpLD!J12</f>
        <v>0.43715277777777772</v>
      </c>
      <c r="S11" s="152" t="str">
        <f>IF(SECOND(ImpLD!J12)&gt;0, "+", "")</f>
        <v>+</v>
      </c>
      <c r="T11" s="150">
        <f>ImpLD!K12</f>
        <v>0.46493055555555551</v>
      </c>
      <c r="U11" s="152" t="str">
        <f>IF(SECOND(ImpLD!K12)&gt;0, "+", "")</f>
        <v>+</v>
      </c>
      <c r="V11" s="150">
        <f>ImpLD!L12</f>
        <v>0.4927083333333333</v>
      </c>
      <c r="W11" s="152" t="str">
        <f>IF(SECOND(ImpLD!L12)&gt;0, "+", "")</f>
        <v>+</v>
      </c>
      <c r="X11" s="150">
        <f>ImpLD!M12</f>
        <v>0.52048611111111132</v>
      </c>
      <c r="Y11" s="152" t="str">
        <f>IF(SECOND(ImpLD!M12)&gt;0, "+", "")</f>
        <v>+</v>
      </c>
      <c r="Z11" s="150">
        <f>ImpLD!N12</f>
        <v>0.5447916666666669</v>
      </c>
      <c r="AA11" s="152" t="str">
        <f>IF(SECOND(ImpLD!N12)&gt;0, "+", "")</f>
        <v>+</v>
      </c>
      <c r="AB11" s="150">
        <f>ImpLD!O12</f>
        <v>0.5760416666666669</v>
      </c>
      <c r="AC11" s="152" t="str">
        <f>IF(SECOND(ImpLD!O12)&gt;0, "+", "")</f>
        <v>+</v>
      </c>
      <c r="AD11" s="150">
        <f>ImpLD!P12</f>
        <v>0.60381944444444469</v>
      </c>
      <c r="AE11" s="152" t="str">
        <f>IF(SECOND(ImpLD!P12)&gt;0, "+", "")</f>
        <v>+</v>
      </c>
      <c r="AF11" s="150">
        <f>ImpLD!Q12</f>
        <v>0.63159722222222248</v>
      </c>
      <c r="AG11" s="152" t="str">
        <f>IF(SECOND(ImpLD!Q12)&gt;0, "+", "")</f>
        <v>+</v>
      </c>
      <c r="AH11" s="150">
        <f>ImpLD!R12</f>
        <v>0.65937500000000027</v>
      </c>
      <c r="AI11" s="152" t="str">
        <f>IF(SECOND(ImpLD!R12)&gt;0, "+", "")</f>
        <v>+</v>
      </c>
      <c r="AJ11" s="150">
        <f>ImpLD!S12</f>
        <v>0.68715277777777806</v>
      </c>
      <c r="AK11" s="152" t="str">
        <f>IF(SECOND(ImpLD!S12)&gt;0, "+", "")</f>
        <v>+</v>
      </c>
      <c r="AL11" s="150">
        <f>ImpLD!U12</f>
        <v>0.74270833333333353</v>
      </c>
      <c r="AM11" s="152" t="str">
        <f>IF(SECOND(ImpLD!U12)&gt;0, "+", "")</f>
        <v>+</v>
      </c>
      <c r="AN11" s="150">
        <f>ImpLD!U12</f>
        <v>0.74270833333333353</v>
      </c>
      <c r="AO11" s="152" t="str">
        <f>IF(SECOND(ImpLD!U12)&gt;0, "+", "")</f>
        <v>+</v>
      </c>
      <c r="AP11" s="150">
        <f>ImpLD!X12</f>
        <v>0.82951388888888911</v>
      </c>
      <c r="AQ11" s="152" t="str">
        <f>IF(SECOND(ImpLD!X12)&gt;0, "+", "")</f>
        <v>+</v>
      </c>
      <c r="AR11" s="150">
        <f>ImpLD!Y12</f>
        <v>0.85381944444444469</v>
      </c>
      <c r="AS11" s="152" t="str">
        <f>IF(SECOND(ImpLD!Y12)&gt;0, "+", "")</f>
        <v>+</v>
      </c>
      <c r="AT11" s="150">
        <f>ImpLD!Z12</f>
        <v>0.87118055555555574</v>
      </c>
      <c r="AU11" s="152" t="str">
        <f>IF(SECOND(ImpLD!Z12)&gt;0, "+", "")</f>
        <v>+</v>
      </c>
      <c r="AV11" s="149" t="e">
        <f>ImpLD!#REF!</f>
        <v>#REF!</v>
      </c>
      <c r="AW11" s="165" t="e">
        <f>IF(SECOND(ImpLD!#REF!)&gt;0, "+", "")</f>
        <v>#REF!</v>
      </c>
    </row>
    <row r="12" spans="1:49" ht="20.25" customHeight="1" x14ac:dyDescent="0.3">
      <c r="A12" s="243"/>
      <c r="B12" s="153">
        <f>+MINUTE(ImpLD!B13)</f>
        <v>45</v>
      </c>
      <c r="C12" s="148" t="str">
        <f>IF(SECOND(ImpLD!B13)&gt;0, "+", "")</f>
        <v/>
      </c>
      <c r="D12" s="153">
        <f>MINUTE(ImpLD!C13)</f>
        <v>50</v>
      </c>
      <c r="E12" s="148" t="str">
        <f>IF(SECOND(ImpLD!C13)&gt;0, "+", "")</f>
        <v/>
      </c>
      <c r="F12" s="153">
        <f>MINUTE(ImpLD!D13)</f>
        <v>30</v>
      </c>
      <c r="G12" s="148" t="str">
        <f>IF(SECOND(ImpLD!D13)&gt;0, "+", "")</f>
        <v/>
      </c>
      <c r="H12" s="153">
        <f>MINUTE(ImpLD!E13)</f>
        <v>5</v>
      </c>
      <c r="I12" s="148" t="str">
        <f>IF(SECOND(ImpLD!E13)&gt;0, "+", "")</f>
        <v/>
      </c>
      <c r="J12" s="153">
        <f>MINUTE(ImpLD!F13)</f>
        <v>50</v>
      </c>
      <c r="K12" s="148" t="str">
        <f>IF(SECOND(ImpLD!F13)&gt;0, "+", "")</f>
        <v/>
      </c>
      <c r="L12" s="153">
        <f>MINUTE(ImpLD!G13)</f>
        <v>25</v>
      </c>
      <c r="M12" s="148" t="str">
        <f>IF(SECOND(ImpLD!G13)&gt;0, "+", "")</f>
        <v/>
      </c>
      <c r="N12" s="153">
        <f>MINUTE(ImpLD!H13)</f>
        <v>10</v>
      </c>
      <c r="O12" s="148" t="str">
        <f>IF(SECOND(ImpLD!H13)&gt;0, "+", "")</f>
        <v/>
      </c>
      <c r="P12" s="153">
        <f>MINUTE(ImpLD!I13)</f>
        <v>50</v>
      </c>
      <c r="Q12" s="148" t="str">
        <f>IF(SECOND(ImpLD!I13)&gt;0, "+", "")</f>
        <v/>
      </c>
      <c r="R12" s="153">
        <f>MINUTE(ImpLD!J13)</f>
        <v>30</v>
      </c>
      <c r="S12" s="148" t="str">
        <f>IF(SECOND(ImpLD!J13)&gt;0, "+", "")</f>
        <v/>
      </c>
      <c r="T12" s="153">
        <f>MINUTE(ImpLD!K13)</f>
        <v>10</v>
      </c>
      <c r="U12" s="148" t="str">
        <f>IF(SECOND(ImpLD!K13)&gt;0, "+", "")</f>
        <v/>
      </c>
      <c r="V12" s="153">
        <f>MINUTE(ImpLD!L13)</f>
        <v>50</v>
      </c>
      <c r="W12" s="148" t="str">
        <f>IF(SECOND(ImpLD!L13)&gt;0, "+", "")</f>
        <v/>
      </c>
      <c r="X12" s="153">
        <f>MINUTE(ImpLD!M13)</f>
        <v>30</v>
      </c>
      <c r="Y12" s="148" t="str">
        <f>IF(SECOND(ImpLD!M13)&gt;0, "+", "")</f>
        <v/>
      </c>
      <c r="Z12" s="153">
        <f>MINUTE(ImpLD!N13)</f>
        <v>5</v>
      </c>
      <c r="AA12" s="148" t="str">
        <f>IF(SECOND(ImpLD!N13)&gt;0, "+", "")</f>
        <v/>
      </c>
      <c r="AB12" s="153">
        <f>MINUTE(ImpLD!O13)</f>
        <v>50</v>
      </c>
      <c r="AC12" s="148" t="str">
        <f>IF(SECOND(ImpLD!O13)&gt;0, "+", "")</f>
        <v/>
      </c>
      <c r="AD12" s="153">
        <f>MINUTE(ImpLD!P13)</f>
        <v>30</v>
      </c>
      <c r="AE12" s="148" t="str">
        <f>IF(SECOND(ImpLD!P13)&gt;0, "+", "")</f>
        <v/>
      </c>
      <c r="AF12" s="153">
        <f>MINUTE(ImpLD!Q13)</f>
        <v>10</v>
      </c>
      <c r="AG12" s="148" t="str">
        <f>IF(SECOND(ImpLD!Q13)&gt;0, "+", "")</f>
        <v/>
      </c>
      <c r="AH12" s="153">
        <f>MINUTE(ImpLD!R13)</f>
        <v>50</v>
      </c>
      <c r="AI12" s="148" t="str">
        <f>IF(SECOND(ImpLD!R13)&gt;0, "+", "")</f>
        <v/>
      </c>
      <c r="AJ12" s="153">
        <f>MINUTE(ImpLD!S13)</f>
        <v>30</v>
      </c>
      <c r="AK12" s="148" t="str">
        <f>IF(SECOND(ImpLD!S13)&gt;0, "+", "")</f>
        <v/>
      </c>
      <c r="AL12" s="153">
        <f>MINUTE(ImpLD!U13)</f>
        <v>50</v>
      </c>
      <c r="AM12" s="148" t="str">
        <f>IF(SECOND(ImpLD!U13)&gt;0, "+", "")</f>
        <v/>
      </c>
      <c r="AN12" s="153">
        <f>MINUTE(ImpLD!U13)</f>
        <v>50</v>
      </c>
      <c r="AO12" s="148" t="str">
        <f>IF(SECOND(ImpLD!U13)&gt;0, "+", "")</f>
        <v/>
      </c>
      <c r="AP12" s="153">
        <f>MINUTE(ImpLD!X13)</f>
        <v>55</v>
      </c>
      <c r="AQ12" s="148" t="str">
        <f>IF(SECOND(ImpLD!X13)&gt;0, "+", "")</f>
        <v/>
      </c>
      <c r="AR12" s="153">
        <f>MINUTE(ImpLD!Y13)</f>
        <v>30</v>
      </c>
      <c r="AS12" s="148" t="str">
        <f>IF(SECOND(ImpLD!Y13)&gt;0, "+", "")</f>
        <v/>
      </c>
      <c r="AT12" s="153">
        <f>MINUTE(ImpLD!Z13)</f>
        <v>55</v>
      </c>
      <c r="AU12" s="148" t="str">
        <f>IF(SECOND(ImpLD!Z13)&gt;0, "+", "")</f>
        <v/>
      </c>
      <c r="AV12" s="151" t="e">
        <f>MINUTE(ImpLD!#REF!)</f>
        <v>#REF!</v>
      </c>
      <c r="AW12" s="164" t="e">
        <f>IF(SECOND(ImpLD!#REF!)&gt;0, "+", "")</f>
        <v>#REF!</v>
      </c>
    </row>
    <row r="13" spans="1:49" ht="20.25" customHeight="1" x14ac:dyDescent="0.3">
      <c r="A13" s="242" t="str">
        <f>ImpLD!A14</f>
        <v>Manouba</v>
      </c>
      <c r="B13" s="45">
        <f>ImpLD!B14</f>
        <v>0.19895833333333329</v>
      </c>
      <c r="C13" s="139" t="str">
        <f>IF(SECOND(ImpLD!B14)&gt;0, "+", "")</f>
        <v>+</v>
      </c>
      <c r="D13" s="45">
        <f>ImpLD!C14</f>
        <v>0.24409722222222222</v>
      </c>
      <c r="E13" s="139" t="str">
        <f>IF(SECOND(ImpLD!C14)&gt;0, "+", "")</f>
        <v>+</v>
      </c>
      <c r="F13" s="45">
        <f>ImpLD!D14</f>
        <v>0.27187499999999992</v>
      </c>
      <c r="G13" s="139" t="str">
        <f>IF(SECOND(ImpLD!D14)&gt;0, "+", "")</f>
        <v>+</v>
      </c>
      <c r="H13" s="45">
        <f>ImpLD!E14</f>
        <v>0.2961805555555555</v>
      </c>
      <c r="I13" s="139" t="str">
        <f>IF(SECOND(ImpLD!E14)&gt;0, "+", "")</f>
        <v>+</v>
      </c>
      <c r="J13" s="45">
        <f>ImpLD!F14</f>
        <v>0.3274305555555555</v>
      </c>
      <c r="K13" s="139" t="str">
        <f>IF(SECOND(ImpLD!F14)&gt;0, "+", "")</f>
        <v>+</v>
      </c>
      <c r="L13" s="45">
        <f>ImpLD!G14</f>
        <v>0.35173611111111108</v>
      </c>
      <c r="M13" s="139" t="str">
        <f>IF(SECOND(ImpLD!G14)&gt;0, "+", "")</f>
        <v>+</v>
      </c>
      <c r="N13" s="45">
        <f>ImpLD!H14</f>
        <v>0.38298611111111108</v>
      </c>
      <c r="O13" s="139" t="str">
        <f>IF(SECOND(ImpLD!H14)&gt;0, "+", "")</f>
        <v>+</v>
      </c>
      <c r="P13" s="45">
        <f>ImpLD!I14</f>
        <v>0.41076388888888887</v>
      </c>
      <c r="Q13" s="139" t="str">
        <f>IF(SECOND(ImpLD!I14)&gt;0, "+", "")</f>
        <v>+</v>
      </c>
      <c r="R13" s="45">
        <f>ImpLD!J14</f>
        <v>0.43854166666666661</v>
      </c>
      <c r="S13" s="139" t="str">
        <f>IF(SECOND(ImpLD!J14)&gt;0, "+", "")</f>
        <v>+</v>
      </c>
      <c r="T13" s="45">
        <f>ImpLD!K14</f>
        <v>0.4663194444444444</v>
      </c>
      <c r="U13" s="139" t="str">
        <f>IF(SECOND(ImpLD!K14)&gt;0, "+", "")</f>
        <v>+</v>
      </c>
      <c r="V13" s="45">
        <f>ImpLD!L14</f>
        <v>0.49409722222222219</v>
      </c>
      <c r="W13" s="139" t="str">
        <f>IF(SECOND(ImpLD!L14)&gt;0, "+", "")</f>
        <v>+</v>
      </c>
      <c r="X13" s="45">
        <f>ImpLD!M14</f>
        <v>0.52187500000000031</v>
      </c>
      <c r="Y13" s="139" t="str">
        <f>IF(SECOND(ImpLD!M14)&gt;0, "+", "")</f>
        <v>+</v>
      </c>
      <c r="Z13" s="45">
        <f>ImpLD!N14</f>
        <v>0.54618055555555589</v>
      </c>
      <c r="AA13" s="139" t="str">
        <f>IF(SECOND(ImpLD!N14)&gt;0, "+", "")</f>
        <v>+</v>
      </c>
      <c r="AB13" s="45">
        <f>ImpLD!O14</f>
        <v>0.57743055555555589</v>
      </c>
      <c r="AC13" s="139" t="str">
        <f>IF(SECOND(ImpLD!O14)&gt;0, "+", "")</f>
        <v>+</v>
      </c>
      <c r="AD13" s="45">
        <f>ImpLD!P14</f>
        <v>0.60520833333333368</v>
      </c>
      <c r="AE13" s="139" t="str">
        <f>IF(SECOND(ImpLD!P14)&gt;0, "+", "")</f>
        <v>+</v>
      </c>
      <c r="AF13" s="45">
        <f>ImpLD!Q14</f>
        <v>0.63298611111111147</v>
      </c>
      <c r="AG13" s="139" t="str">
        <f>IF(SECOND(ImpLD!Q14)&gt;0, "+", "")</f>
        <v>+</v>
      </c>
      <c r="AH13" s="45">
        <f>ImpLD!R14</f>
        <v>0.66076388888888926</v>
      </c>
      <c r="AI13" s="139" t="str">
        <f>IF(SECOND(ImpLD!R14)&gt;0, "+", "")</f>
        <v>+</v>
      </c>
      <c r="AJ13" s="45">
        <f>ImpLD!S14</f>
        <v>0.68854166666666705</v>
      </c>
      <c r="AK13" s="139" t="str">
        <f>IF(SECOND(ImpLD!S14)&gt;0, "+", "")</f>
        <v>+</v>
      </c>
      <c r="AL13" s="45">
        <f>ImpLD!U14</f>
        <v>0.74409722222222252</v>
      </c>
      <c r="AM13" s="139" t="str">
        <f>IF(SECOND(ImpLD!U14)&gt;0, "+", "")</f>
        <v>+</v>
      </c>
      <c r="AN13" s="45">
        <f>ImpLD!U14</f>
        <v>0.74409722222222252</v>
      </c>
      <c r="AO13" s="139" t="str">
        <f>IF(SECOND(ImpLD!U14)&gt;0, "+", "")</f>
        <v>+</v>
      </c>
      <c r="AP13" s="45">
        <f>ImpLD!X14</f>
        <v>0.8309027777777781</v>
      </c>
      <c r="AQ13" s="139" t="str">
        <f>IF(SECOND(ImpLD!X14)&gt;0, "+", "")</f>
        <v>+</v>
      </c>
      <c r="AR13" s="45">
        <f>ImpLD!Y14</f>
        <v>0.85520833333333368</v>
      </c>
      <c r="AS13" s="139" t="str">
        <f>IF(SECOND(ImpLD!Y14)&gt;0, "+", "")</f>
        <v>+</v>
      </c>
      <c r="AT13" s="45">
        <f>ImpLD!Z14</f>
        <v>0.87256944444444473</v>
      </c>
      <c r="AU13" s="139" t="str">
        <f>IF(SECOND(ImpLD!Z14)&gt;0, "+", "")</f>
        <v>+</v>
      </c>
      <c r="AV13" s="142" t="e">
        <f>ImpLD!#REF!</f>
        <v>#REF!</v>
      </c>
      <c r="AW13" s="160" t="e">
        <f>IF(SECOND(ImpLD!#REF!)&gt;0, "+", "")</f>
        <v>#REF!</v>
      </c>
    </row>
    <row r="14" spans="1:49" ht="20.25" customHeight="1" x14ac:dyDescent="0.3">
      <c r="A14" s="243"/>
      <c r="B14" s="170">
        <f>+MINUTE(ImpLD!B15)</f>
        <v>47</v>
      </c>
      <c r="C14" s="141" t="str">
        <f>IF(SECOND(ImpLD!B15)&gt;0, "+", "")</f>
        <v>+</v>
      </c>
      <c r="D14" s="170">
        <f>MINUTE(ImpLD!C15)</f>
        <v>52</v>
      </c>
      <c r="E14" s="141" t="str">
        <f>IF(SECOND(ImpLD!C15)&gt;0, "+", "")</f>
        <v>+</v>
      </c>
      <c r="F14" s="170">
        <f>MINUTE(ImpLD!D15)</f>
        <v>32</v>
      </c>
      <c r="G14" s="141" t="str">
        <f>IF(SECOND(ImpLD!D15)&gt;0, "+", "")</f>
        <v>+</v>
      </c>
      <c r="H14" s="170">
        <f>MINUTE(ImpLD!E15)</f>
        <v>7</v>
      </c>
      <c r="I14" s="141" t="str">
        <f>IF(SECOND(ImpLD!E15)&gt;0, "+", "")</f>
        <v>+</v>
      </c>
      <c r="J14" s="170">
        <f>MINUTE(ImpLD!F15)</f>
        <v>52</v>
      </c>
      <c r="K14" s="141" t="str">
        <f>IF(SECOND(ImpLD!F15)&gt;0, "+", "")</f>
        <v>+</v>
      </c>
      <c r="L14" s="170">
        <f>MINUTE(ImpLD!G15)</f>
        <v>27</v>
      </c>
      <c r="M14" s="141" t="str">
        <f>IF(SECOND(ImpLD!G15)&gt;0, "+", "")</f>
        <v>+</v>
      </c>
      <c r="N14" s="170">
        <f>MINUTE(ImpLD!H15)</f>
        <v>12</v>
      </c>
      <c r="O14" s="141" t="str">
        <f>IF(SECOND(ImpLD!H15)&gt;0, "+", "")</f>
        <v>+</v>
      </c>
      <c r="P14" s="170">
        <f>MINUTE(ImpLD!I15)</f>
        <v>52</v>
      </c>
      <c r="Q14" s="141" t="str">
        <f>IF(SECOND(ImpLD!I15)&gt;0, "+", "")</f>
        <v>+</v>
      </c>
      <c r="R14" s="170">
        <f>MINUTE(ImpLD!J15)</f>
        <v>32</v>
      </c>
      <c r="S14" s="141" t="str">
        <f>IF(SECOND(ImpLD!J15)&gt;0, "+", "")</f>
        <v>+</v>
      </c>
      <c r="T14" s="170">
        <f>MINUTE(ImpLD!K15)</f>
        <v>12</v>
      </c>
      <c r="U14" s="141" t="str">
        <f>IF(SECOND(ImpLD!K15)&gt;0, "+", "")</f>
        <v>+</v>
      </c>
      <c r="V14" s="170">
        <f>MINUTE(ImpLD!L15)</f>
        <v>52</v>
      </c>
      <c r="W14" s="141" t="str">
        <f>IF(SECOND(ImpLD!L15)&gt;0, "+", "")</f>
        <v>+</v>
      </c>
      <c r="X14" s="170">
        <f>MINUTE(ImpLD!M15)</f>
        <v>32</v>
      </c>
      <c r="Y14" s="141" t="str">
        <f>IF(SECOND(ImpLD!M15)&gt;0, "+", "")</f>
        <v>+</v>
      </c>
      <c r="Z14" s="170">
        <f>MINUTE(ImpLD!N15)</f>
        <v>7</v>
      </c>
      <c r="AA14" s="141" t="str">
        <f>IF(SECOND(ImpLD!N15)&gt;0, "+", "")</f>
        <v>+</v>
      </c>
      <c r="AB14" s="170">
        <f>MINUTE(ImpLD!O15)</f>
        <v>52</v>
      </c>
      <c r="AC14" s="141" t="str">
        <f>IF(SECOND(ImpLD!O15)&gt;0, "+", "")</f>
        <v>+</v>
      </c>
      <c r="AD14" s="170">
        <f>MINUTE(ImpLD!P15)</f>
        <v>32</v>
      </c>
      <c r="AE14" s="141" t="str">
        <f>IF(SECOND(ImpLD!P15)&gt;0, "+", "")</f>
        <v>+</v>
      </c>
      <c r="AF14" s="170">
        <f>MINUTE(ImpLD!Q15)</f>
        <v>12</v>
      </c>
      <c r="AG14" s="141" t="str">
        <f>IF(SECOND(ImpLD!Q15)&gt;0, "+", "")</f>
        <v>+</v>
      </c>
      <c r="AH14" s="170">
        <f>MINUTE(ImpLD!R15)</f>
        <v>52</v>
      </c>
      <c r="AI14" s="141" t="str">
        <f>IF(SECOND(ImpLD!R15)&gt;0, "+", "")</f>
        <v>+</v>
      </c>
      <c r="AJ14" s="170">
        <f>MINUTE(ImpLD!S15)</f>
        <v>32</v>
      </c>
      <c r="AK14" s="141" t="str">
        <f>IF(SECOND(ImpLD!S15)&gt;0, "+", "")</f>
        <v>+</v>
      </c>
      <c r="AL14" s="170">
        <f>MINUTE(ImpLD!U15)</f>
        <v>52</v>
      </c>
      <c r="AM14" s="141" t="str">
        <f>IF(SECOND(ImpLD!U15)&gt;0, "+", "")</f>
        <v>+</v>
      </c>
      <c r="AN14" s="170">
        <f>MINUTE(ImpLD!U15)</f>
        <v>52</v>
      </c>
      <c r="AO14" s="141" t="str">
        <f>IF(SECOND(ImpLD!U15)&gt;0, "+", "")</f>
        <v>+</v>
      </c>
      <c r="AP14" s="170">
        <f>MINUTE(ImpLD!X15)</f>
        <v>57</v>
      </c>
      <c r="AQ14" s="141" t="str">
        <f>IF(SECOND(ImpLD!X15)&gt;0, "+", "")</f>
        <v>+</v>
      </c>
      <c r="AR14" s="170">
        <f>MINUTE(ImpLD!Y15)</f>
        <v>32</v>
      </c>
      <c r="AS14" s="141" t="str">
        <f>IF(SECOND(ImpLD!Y15)&gt;0, "+", "")</f>
        <v>+</v>
      </c>
      <c r="AT14" s="170">
        <f>MINUTE(ImpLD!Z15)</f>
        <v>57</v>
      </c>
      <c r="AU14" s="141" t="str">
        <f>IF(SECOND(ImpLD!Z15)&gt;0, "+", "")</f>
        <v>+</v>
      </c>
      <c r="AV14" s="146" t="e">
        <f>MINUTE(ImpLD!#REF!)</f>
        <v>#REF!</v>
      </c>
      <c r="AW14" s="171" t="e">
        <f>IF(SECOND(ImpLD!#REF!)&gt;0, "+", "")</f>
        <v>#REF!</v>
      </c>
    </row>
    <row r="15" spans="1:49" ht="20.25" customHeight="1" x14ac:dyDescent="0.3">
      <c r="A15" s="242" t="str">
        <f>ImpLD!A16</f>
        <v>Les Orangers</v>
      </c>
      <c r="B15" s="150">
        <f>ImpLD!B16</f>
        <v>0.2006944444444444</v>
      </c>
      <c r="C15" s="152" t="str">
        <f>IF(SECOND(ImpLD!B16)&gt;0, "+", "")</f>
        <v/>
      </c>
      <c r="D15" s="150">
        <f>ImpLD!C16</f>
        <v>0.24583333333333332</v>
      </c>
      <c r="E15" s="152" t="str">
        <f>IF(SECOND(ImpLD!C16)&gt;0, "+", "")</f>
        <v/>
      </c>
      <c r="F15" s="150">
        <f>ImpLD!D16</f>
        <v>0.27361111111111103</v>
      </c>
      <c r="G15" s="152" t="str">
        <f>IF(SECOND(ImpLD!D16)&gt;0, "+", "")</f>
        <v/>
      </c>
      <c r="H15" s="150">
        <f>ImpLD!E16</f>
        <v>0.29791666666666661</v>
      </c>
      <c r="I15" s="152" t="str">
        <f>IF(SECOND(ImpLD!E16)&gt;0, "+", "")</f>
        <v/>
      </c>
      <c r="J15" s="150">
        <f>ImpLD!F16</f>
        <v>0.32916666666666661</v>
      </c>
      <c r="K15" s="152" t="str">
        <f>IF(SECOND(ImpLD!F16)&gt;0, "+", "")</f>
        <v/>
      </c>
      <c r="L15" s="150">
        <f>ImpLD!G16</f>
        <v>0.35347222222222219</v>
      </c>
      <c r="M15" s="152" t="str">
        <f>IF(SECOND(ImpLD!G16)&gt;0, "+", "")</f>
        <v/>
      </c>
      <c r="N15" s="150">
        <f>ImpLD!H16</f>
        <v>0.38472222222222219</v>
      </c>
      <c r="O15" s="152" t="str">
        <f>IF(SECOND(ImpLD!H16)&gt;0, "+", "")</f>
        <v/>
      </c>
      <c r="P15" s="150">
        <f>ImpLD!I16</f>
        <v>0.41249999999999998</v>
      </c>
      <c r="Q15" s="152" t="str">
        <f>IF(SECOND(ImpLD!I16)&gt;0, "+", "")</f>
        <v/>
      </c>
      <c r="R15" s="150">
        <f>ImpLD!J16</f>
        <v>0.44027777777777771</v>
      </c>
      <c r="S15" s="152" t="str">
        <f>IF(SECOND(ImpLD!J16)&gt;0, "+", "")</f>
        <v/>
      </c>
      <c r="T15" s="150">
        <f>ImpLD!K16</f>
        <v>0.4680555555555555</v>
      </c>
      <c r="U15" s="152" t="str">
        <f>IF(SECOND(ImpLD!K16)&gt;0, "+", "")</f>
        <v/>
      </c>
      <c r="V15" s="150">
        <f>ImpLD!L16</f>
        <v>0.49583333333333329</v>
      </c>
      <c r="W15" s="152" t="str">
        <f>IF(SECOND(ImpLD!L16)&gt;0, "+", "")</f>
        <v/>
      </c>
      <c r="X15" s="150">
        <f>ImpLD!M16</f>
        <v>0.52361111111111147</v>
      </c>
      <c r="Y15" s="152" t="str">
        <f>IF(SECOND(ImpLD!M16)&gt;0, "+", "")</f>
        <v/>
      </c>
      <c r="Z15" s="150">
        <f>ImpLD!N16</f>
        <v>0.54791666666666705</v>
      </c>
      <c r="AA15" s="152" t="str">
        <f>IF(SECOND(ImpLD!N16)&gt;0, "+", "")</f>
        <v/>
      </c>
      <c r="AB15" s="150">
        <f>ImpLD!O16</f>
        <v>0.57916666666666705</v>
      </c>
      <c r="AC15" s="152" t="str">
        <f>IF(SECOND(ImpLD!O16)&gt;0, "+", "")</f>
        <v/>
      </c>
      <c r="AD15" s="150">
        <f>ImpLD!P16</f>
        <v>0.60694444444444484</v>
      </c>
      <c r="AE15" s="152" t="str">
        <f>IF(SECOND(ImpLD!P16)&gt;0, "+", "")</f>
        <v/>
      </c>
      <c r="AF15" s="150">
        <f>ImpLD!Q16</f>
        <v>0.63472222222222263</v>
      </c>
      <c r="AG15" s="152" t="str">
        <f>IF(SECOND(ImpLD!Q16)&gt;0, "+", "")</f>
        <v/>
      </c>
      <c r="AH15" s="150">
        <f>ImpLD!R16</f>
        <v>0.66250000000000042</v>
      </c>
      <c r="AI15" s="152" t="str">
        <f>IF(SECOND(ImpLD!R16)&gt;0, "+", "")</f>
        <v/>
      </c>
      <c r="AJ15" s="150">
        <f>ImpLD!S16</f>
        <v>0.69027777777777821</v>
      </c>
      <c r="AK15" s="152" t="str">
        <f>IF(SECOND(ImpLD!S16)&gt;0, "+", "")</f>
        <v/>
      </c>
      <c r="AL15" s="150">
        <f>ImpLD!U16</f>
        <v>0.74583333333333368</v>
      </c>
      <c r="AM15" s="152" t="str">
        <f>IF(SECOND(ImpLD!U16)&gt;0, "+", "")</f>
        <v/>
      </c>
      <c r="AN15" s="150">
        <f>ImpLD!U16</f>
        <v>0.74583333333333368</v>
      </c>
      <c r="AO15" s="152" t="str">
        <f>IF(SECOND(ImpLD!U16)&gt;0, "+", "")</f>
        <v/>
      </c>
      <c r="AP15" s="150">
        <f>ImpLD!X16</f>
        <v>0.83263888888888926</v>
      </c>
      <c r="AQ15" s="152" t="str">
        <f>IF(SECOND(ImpLD!X16)&gt;0, "+", "")</f>
        <v/>
      </c>
      <c r="AR15" s="150">
        <f>ImpLD!Y16</f>
        <v>0.85694444444444484</v>
      </c>
      <c r="AS15" s="152" t="str">
        <f>IF(SECOND(ImpLD!Y16)&gt;0, "+", "")</f>
        <v/>
      </c>
      <c r="AT15" s="150">
        <f>ImpLD!Z16</f>
        <v>0.87430555555555589</v>
      </c>
      <c r="AU15" s="152" t="str">
        <f>IF(SECOND(ImpLD!Z16)&gt;0, "+", "")</f>
        <v/>
      </c>
      <c r="AV15" s="149" t="e">
        <f>ImpLD!#REF!</f>
        <v>#REF!</v>
      </c>
      <c r="AW15" s="173" t="e">
        <f>IF(SECOND(ImpLD!#REF!)&gt;0, "+", "")</f>
        <v>#REF!</v>
      </c>
    </row>
    <row r="16" spans="1:49" ht="20.25" customHeight="1" x14ac:dyDescent="0.3">
      <c r="A16" s="243"/>
      <c r="B16" s="153">
        <f>+MINUTE(ImpLD!B17)</f>
        <v>49</v>
      </c>
      <c r="C16" s="148" t="str">
        <f>IF(SECOND(ImpLD!B17)&gt;0, "+", "")</f>
        <v>+</v>
      </c>
      <c r="D16" s="153">
        <f>MINUTE(ImpLD!C17)</f>
        <v>54</v>
      </c>
      <c r="E16" s="148" t="str">
        <f>IF(SECOND(ImpLD!C17)&gt;0, "+", "")</f>
        <v>+</v>
      </c>
      <c r="F16" s="153">
        <f>MINUTE(ImpLD!D17)</f>
        <v>34</v>
      </c>
      <c r="G16" s="148" t="str">
        <f>IF(SECOND(ImpLD!D17)&gt;0, "+", "")</f>
        <v>+</v>
      </c>
      <c r="H16" s="153">
        <f>MINUTE(ImpLD!E17)</f>
        <v>9</v>
      </c>
      <c r="I16" s="148" t="str">
        <f>IF(SECOND(ImpLD!E17)&gt;0, "+", "")</f>
        <v>+</v>
      </c>
      <c r="J16" s="153">
        <f>MINUTE(ImpLD!F17)</f>
        <v>54</v>
      </c>
      <c r="K16" s="148" t="str">
        <f>IF(SECOND(ImpLD!F17)&gt;0, "+", "")</f>
        <v>+</v>
      </c>
      <c r="L16" s="153">
        <f>MINUTE(ImpLD!G17)</f>
        <v>29</v>
      </c>
      <c r="M16" s="148" t="str">
        <f>IF(SECOND(ImpLD!G17)&gt;0, "+", "")</f>
        <v>+</v>
      </c>
      <c r="N16" s="153">
        <f>MINUTE(ImpLD!H17)</f>
        <v>14</v>
      </c>
      <c r="O16" s="148" t="str">
        <f>IF(SECOND(ImpLD!H17)&gt;0, "+", "")</f>
        <v>+</v>
      </c>
      <c r="P16" s="153">
        <f>MINUTE(ImpLD!I17)</f>
        <v>54</v>
      </c>
      <c r="Q16" s="148" t="str">
        <f>IF(SECOND(ImpLD!I17)&gt;0, "+", "")</f>
        <v>+</v>
      </c>
      <c r="R16" s="153">
        <f>MINUTE(ImpLD!J17)</f>
        <v>34</v>
      </c>
      <c r="S16" s="148" t="str">
        <f>IF(SECOND(ImpLD!J17)&gt;0, "+", "")</f>
        <v>+</v>
      </c>
      <c r="T16" s="153">
        <f>MINUTE(ImpLD!K17)</f>
        <v>14</v>
      </c>
      <c r="U16" s="148" t="str">
        <f>IF(SECOND(ImpLD!K17)&gt;0, "+", "")</f>
        <v>+</v>
      </c>
      <c r="V16" s="153">
        <f>MINUTE(ImpLD!L17)</f>
        <v>54</v>
      </c>
      <c r="W16" s="148" t="str">
        <f>IF(SECOND(ImpLD!L17)&gt;0, "+", "")</f>
        <v>+</v>
      </c>
      <c r="X16" s="153">
        <f>MINUTE(ImpLD!M17)</f>
        <v>34</v>
      </c>
      <c r="Y16" s="148" t="str">
        <f>IF(SECOND(ImpLD!M17)&gt;0, "+", "")</f>
        <v>+</v>
      </c>
      <c r="Z16" s="153">
        <f>MINUTE(ImpLD!N17)</f>
        <v>9</v>
      </c>
      <c r="AA16" s="148" t="str">
        <f>IF(SECOND(ImpLD!N17)&gt;0, "+", "")</f>
        <v>+</v>
      </c>
      <c r="AB16" s="153">
        <f>MINUTE(ImpLD!O17)</f>
        <v>54</v>
      </c>
      <c r="AC16" s="148" t="str">
        <f>IF(SECOND(ImpLD!O17)&gt;0, "+", "")</f>
        <v>+</v>
      </c>
      <c r="AD16" s="153">
        <f>MINUTE(ImpLD!P17)</f>
        <v>34</v>
      </c>
      <c r="AE16" s="148" t="str">
        <f>IF(SECOND(ImpLD!P17)&gt;0, "+", "")</f>
        <v>+</v>
      </c>
      <c r="AF16" s="153">
        <f>MINUTE(ImpLD!Q17)</f>
        <v>14</v>
      </c>
      <c r="AG16" s="148" t="str">
        <f>IF(SECOND(ImpLD!Q17)&gt;0, "+", "")</f>
        <v>+</v>
      </c>
      <c r="AH16" s="153">
        <f>MINUTE(ImpLD!R17)</f>
        <v>54</v>
      </c>
      <c r="AI16" s="148" t="str">
        <f>IF(SECOND(ImpLD!R17)&gt;0, "+", "")</f>
        <v>+</v>
      </c>
      <c r="AJ16" s="153">
        <f>MINUTE(ImpLD!S17)</f>
        <v>34</v>
      </c>
      <c r="AK16" s="148" t="str">
        <f>IF(SECOND(ImpLD!S17)&gt;0, "+", "")</f>
        <v>+</v>
      </c>
      <c r="AL16" s="153">
        <f>MINUTE(ImpLD!U17)</f>
        <v>54</v>
      </c>
      <c r="AM16" s="148" t="str">
        <f>IF(SECOND(ImpLD!U17)&gt;0, "+", "")</f>
        <v>+</v>
      </c>
      <c r="AN16" s="153">
        <f>MINUTE(ImpLD!U17)</f>
        <v>54</v>
      </c>
      <c r="AO16" s="148" t="str">
        <f>IF(SECOND(ImpLD!U17)&gt;0, "+", "")</f>
        <v>+</v>
      </c>
      <c r="AP16" s="153">
        <f>MINUTE(ImpLD!X17)</f>
        <v>59</v>
      </c>
      <c r="AQ16" s="148" t="str">
        <f>IF(SECOND(ImpLD!X17)&gt;0, "+", "")</f>
        <v>+</v>
      </c>
      <c r="AR16" s="153">
        <f>MINUTE(ImpLD!Y17)</f>
        <v>34</v>
      </c>
      <c r="AS16" s="148" t="str">
        <f>IF(SECOND(ImpLD!Y17)&gt;0, "+", "")</f>
        <v>+</v>
      </c>
      <c r="AT16" s="153">
        <f>MINUTE(ImpLD!Z17)</f>
        <v>59</v>
      </c>
      <c r="AU16" s="148" t="str">
        <f>IF(SECOND(ImpLD!Z17)&gt;0, "+", "")</f>
        <v>+</v>
      </c>
      <c r="AV16" s="151" t="e">
        <f>MINUTE(ImpLD!#REF!)</f>
        <v>#REF!</v>
      </c>
      <c r="AW16" s="171" t="e">
        <f>IF(SECOND(ImpLD!#REF!)&gt;0, "+", "")</f>
        <v>#REF!</v>
      </c>
    </row>
    <row r="17" spans="1:49" ht="20.25" customHeight="1" x14ac:dyDescent="0.3">
      <c r="A17" s="242" t="str">
        <f>ImpLD!A18</f>
        <v>Gobaa</v>
      </c>
      <c r="B17" s="45">
        <f>ImpLD!B18</f>
        <v>0.2024305555555555</v>
      </c>
      <c r="C17" s="139" t="str">
        <f>IF(SECOND(ImpLD!B18)&gt;0, "+", "")</f>
        <v>+</v>
      </c>
      <c r="D17" s="45">
        <f>ImpLD!C18</f>
        <v>0.24756944444444443</v>
      </c>
      <c r="E17" s="139" t="str">
        <f>IF(SECOND(ImpLD!C18)&gt;0, "+", "")</f>
        <v>+</v>
      </c>
      <c r="F17" s="45">
        <f>ImpLD!D18</f>
        <v>0.27534722222222213</v>
      </c>
      <c r="G17" s="139" t="str">
        <f>IF(SECOND(ImpLD!D18)&gt;0, "+", "")</f>
        <v>+</v>
      </c>
      <c r="H17" s="45">
        <f>ImpLD!E18</f>
        <v>0.29965277777777771</v>
      </c>
      <c r="I17" s="139" t="str">
        <f>IF(SECOND(ImpLD!E18)&gt;0, "+", "")</f>
        <v>+</v>
      </c>
      <c r="J17" s="45">
        <f>ImpLD!F18</f>
        <v>0.33090277777777771</v>
      </c>
      <c r="K17" s="139" t="str">
        <f>IF(SECOND(ImpLD!F18)&gt;0, "+", "")</f>
        <v>+</v>
      </c>
      <c r="L17" s="45">
        <f>ImpLD!G18</f>
        <v>0.35520833333333329</v>
      </c>
      <c r="M17" s="139" t="str">
        <f>IF(SECOND(ImpLD!G18)&gt;0, "+", "")</f>
        <v>+</v>
      </c>
      <c r="N17" s="45">
        <f>ImpLD!H18</f>
        <v>0.38645833333333329</v>
      </c>
      <c r="O17" s="139" t="str">
        <f>IF(SECOND(ImpLD!H18)&gt;0, "+", "")</f>
        <v>+</v>
      </c>
      <c r="P17" s="45">
        <f>ImpLD!I18</f>
        <v>0.41423611111111108</v>
      </c>
      <c r="Q17" s="139" t="str">
        <f>IF(SECOND(ImpLD!I18)&gt;0, "+", "")</f>
        <v>+</v>
      </c>
      <c r="R17" s="45">
        <f>ImpLD!J18</f>
        <v>0.44201388888888882</v>
      </c>
      <c r="S17" s="139" t="str">
        <f>IF(SECOND(ImpLD!J18)&gt;0, "+", "")</f>
        <v>+</v>
      </c>
      <c r="T17" s="45">
        <f>ImpLD!K18</f>
        <v>0.46979166666666661</v>
      </c>
      <c r="U17" s="139" t="str">
        <f>IF(SECOND(ImpLD!K18)&gt;0, "+", "")</f>
        <v>+</v>
      </c>
      <c r="V17" s="45">
        <f>ImpLD!L18</f>
        <v>0.4975694444444444</v>
      </c>
      <c r="W17" s="139" t="str">
        <f>IF(SECOND(ImpLD!L18)&gt;0, "+", "")</f>
        <v>+</v>
      </c>
      <c r="X17" s="45">
        <f>ImpLD!M18</f>
        <v>0.52534722222222263</v>
      </c>
      <c r="Y17" s="139" t="str">
        <f>IF(SECOND(ImpLD!M18)&gt;0, "+", "")</f>
        <v>+</v>
      </c>
      <c r="Z17" s="45">
        <f>ImpLD!N18</f>
        <v>0.54965277777777821</v>
      </c>
      <c r="AA17" s="139" t="str">
        <f>IF(SECOND(ImpLD!N18)&gt;0, "+", "")</f>
        <v>+</v>
      </c>
      <c r="AB17" s="45">
        <f>ImpLD!O18</f>
        <v>0.58090277777777821</v>
      </c>
      <c r="AC17" s="139" t="str">
        <f>IF(SECOND(ImpLD!O18)&gt;0, "+", "")</f>
        <v>+</v>
      </c>
      <c r="AD17" s="45">
        <f>ImpLD!P18</f>
        <v>0.608680555555556</v>
      </c>
      <c r="AE17" s="139" t="str">
        <f>IF(SECOND(ImpLD!P18)&gt;0, "+", "")</f>
        <v>+</v>
      </c>
      <c r="AF17" s="45">
        <f>ImpLD!Q18</f>
        <v>0.63645833333333379</v>
      </c>
      <c r="AG17" s="139" t="str">
        <f>IF(SECOND(ImpLD!Q18)&gt;0, "+", "")</f>
        <v>+</v>
      </c>
      <c r="AH17" s="45">
        <f>ImpLD!R18</f>
        <v>0.66423611111111158</v>
      </c>
      <c r="AI17" s="139" t="str">
        <f>IF(SECOND(ImpLD!R18)&gt;0, "+", "")</f>
        <v>+</v>
      </c>
      <c r="AJ17" s="45">
        <f>ImpLD!S18</f>
        <v>0.69201388888888937</v>
      </c>
      <c r="AK17" s="139" t="str">
        <f>IF(SECOND(ImpLD!S18)&gt;0, "+", "")</f>
        <v>+</v>
      </c>
      <c r="AL17" s="45">
        <f>ImpLD!U18</f>
        <v>0.74756944444444484</v>
      </c>
      <c r="AM17" s="139" t="str">
        <f>IF(SECOND(ImpLD!U18)&gt;0, "+", "")</f>
        <v>+</v>
      </c>
      <c r="AN17" s="45">
        <f>ImpLD!U18</f>
        <v>0.74756944444444484</v>
      </c>
      <c r="AO17" s="139" t="str">
        <f>IF(SECOND(ImpLD!U18)&gt;0, "+", "")</f>
        <v>+</v>
      </c>
      <c r="AP17" s="45">
        <f>ImpLD!X18</f>
        <v>0.83437500000000042</v>
      </c>
      <c r="AQ17" s="139" t="str">
        <f>IF(SECOND(ImpLD!X18)&gt;0, "+", "")</f>
        <v>+</v>
      </c>
      <c r="AR17" s="45">
        <f>ImpLD!Y18</f>
        <v>0.858680555555556</v>
      </c>
      <c r="AS17" s="139" t="str">
        <f>IF(SECOND(ImpLD!Y18)&gt;0, "+", "")</f>
        <v>+</v>
      </c>
      <c r="AT17" s="45">
        <f>ImpLD!Z18</f>
        <v>0.87604166666666705</v>
      </c>
      <c r="AU17" s="139" t="str">
        <f>IF(SECOND(ImpLD!Z18)&gt;0, "+", "")</f>
        <v>+</v>
      </c>
      <c r="AV17" s="142" t="e">
        <f>ImpLD!#REF!</f>
        <v>#REF!</v>
      </c>
      <c r="AW17" s="160" t="e">
        <f>IF(SECOND(ImpLD!#REF!)&gt;0, "+", "")</f>
        <v>#REF!</v>
      </c>
    </row>
    <row r="18" spans="1:49" ht="20.25" customHeight="1" x14ac:dyDescent="0.3">
      <c r="A18" s="243"/>
      <c r="B18" s="172">
        <f>+MINUTE(ImpLD!B19)</f>
        <v>52</v>
      </c>
      <c r="C18" s="141" t="str">
        <f>IF(SECOND(ImpLD!B19)&gt;0, "+", "")</f>
        <v>+</v>
      </c>
      <c r="D18" s="172">
        <f>MINUTE(ImpLD!C19)</f>
        <v>57</v>
      </c>
      <c r="E18" s="141" t="str">
        <f>IF(SECOND(ImpLD!C19)&gt;0, "+", "")</f>
        <v>+</v>
      </c>
      <c r="F18" s="172">
        <f>MINUTE(ImpLD!D19)</f>
        <v>37</v>
      </c>
      <c r="G18" s="141" t="str">
        <f>IF(SECOND(ImpLD!D19)&gt;0, "+", "")</f>
        <v>+</v>
      </c>
      <c r="H18" s="172">
        <f>MINUTE(ImpLD!E19)</f>
        <v>12</v>
      </c>
      <c r="I18" s="141" t="str">
        <f>IF(SECOND(ImpLD!E19)&gt;0, "+", "")</f>
        <v/>
      </c>
      <c r="J18" s="172"/>
      <c r="K18" s="141"/>
      <c r="L18" s="172">
        <f>MINUTE(ImpLD!G19)</f>
        <v>32</v>
      </c>
      <c r="M18" s="141" t="str">
        <f>IF(SECOND(ImpLD!G19)&gt;0, "+", "")</f>
        <v/>
      </c>
      <c r="N18" s="172">
        <f>MINUTE(ImpLD!H19)</f>
        <v>17</v>
      </c>
      <c r="O18" s="141" t="str">
        <f>IF(SECOND(ImpLD!H19)&gt;0, "+", "")</f>
        <v/>
      </c>
      <c r="P18" s="172">
        <f>MINUTE(ImpLD!I19)</f>
        <v>57</v>
      </c>
      <c r="Q18" s="141" t="str">
        <f>IF(SECOND(ImpLD!I19)&gt;0, "+", "")</f>
        <v/>
      </c>
      <c r="R18" s="172">
        <f>MINUTE(ImpLD!J19)</f>
        <v>37</v>
      </c>
      <c r="S18" s="141" t="str">
        <f>IF(SECOND(ImpLD!J19)&gt;0, "+", "")</f>
        <v/>
      </c>
      <c r="T18" s="172">
        <f>MINUTE(ImpLD!K19)</f>
        <v>17</v>
      </c>
      <c r="U18" s="141" t="str">
        <f>IF(SECOND(ImpLD!K19)&gt;0, "+", "")</f>
        <v/>
      </c>
      <c r="V18" s="172">
        <f>MINUTE(ImpLD!L19)</f>
        <v>57</v>
      </c>
      <c r="W18" s="141" t="str">
        <f>IF(SECOND(ImpLD!L19)&gt;0, "+", "")</f>
        <v/>
      </c>
      <c r="X18" s="172">
        <f>MINUTE(ImpLD!M19)</f>
        <v>37</v>
      </c>
      <c r="Y18" s="141" t="str">
        <f>IF(SECOND(ImpLD!M19)&gt;0, "+", "")</f>
        <v/>
      </c>
      <c r="Z18" s="172">
        <f>MINUTE(ImpLD!N19)</f>
        <v>12</v>
      </c>
      <c r="AA18" s="141" t="str">
        <f>IF(SECOND(ImpLD!N19)&gt;0, "+", "")</f>
        <v/>
      </c>
      <c r="AB18" s="172">
        <f>MINUTE(ImpLD!O19)</f>
        <v>57</v>
      </c>
      <c r="AC18" s="141" t="str">
        <f>IF(SECOND(ImpLD!O19)&gt;0, "+", "")</f>
        <v/>
      </c>
      <c r="AD18" s="172">
        <f>MINUTE(ImpLD!P19)</f>
        <v>37</v>
      </c>
      <c r="AE18" s="141" t="str">
        <f>IF(SECOND(ImpLD!P19)&gt;0, "+", "")</f>
        <v/>
      </c>
      <c r="AF18" s="172">
        <f>MINUTE(ImpLD!Q19)</f>
        <v>17</v>
      </c>
      <c r="AG18" s="141" t="str">
        <f>IF(SECOND(ImpLD!Q19)&gt;0, "+", "")</f>
        <v/>
      </c>
      <c r="AH18" s="172">
        <f>MINUTE(ImpLD!R19)</f>
        <v>57</v>
      </c>
      <c r="AI18" s="141" t="str">
        <f>IF(SECOND(ImpLD!R19)&gt;0, "+", "")</f>
        <v/>
      </c>
      <c r="AJ18" s="172">
        <f>MINUTE(ImpLD!S19)</f>
        <v>37</v>
      </c>
      <c r="AK18" s="141" t="str">
        <f>IF(SECOND(ImpLD!S19)&gt;0, "+", "")</f>
        <v/>
      </c>
      <c r="AL18" s="172">
        <f>MINUTE(ImpLD!U19)</f>
        <v>57</v>
      </c>
      <c r="AM18" s="141" t="str">
        <f>IF(SECOND(ImpLD!U19)&gt;0, "+", "")</f>
        <v/>
      </c>
      <c r="AN18" s="172">
        <f>MINUTE(ImpLD!U19)</f>
        <v>57</v>
      </c>
      <c r="AO18" s="141" t="str">
        <f>IF(SECOND(ImpLD!U19)&gt;0, "+", "")</f>
        <v/>
      </c>
      <c r="AP18" s="172">
        <f>MINUTE(ImpLD!X19)</f>
        <v>2</v>
      </c>
      <c r="AQ18" s="141" t="str">
        <f>IF(SECOND(ImpLD!X19)&gt;0, "+", "")</f>
        <v/>
      </c>
      <c r="AR18" s="172">
        <f>MINUTE(ImpLD!Y19)</f>
        <v>37</v>
      </c>
      <c r="AS18" s="141" t="str">
        <f>IF(SECOND(ImpLD!Y19)&gt;0, "+", "")</f>
        <v/>
      </c>
      <c r="AT18" s="172">
        <f>MINUTE(ImpLD!Z19)</f>
        <v>2</v>
      </c>
      <c r="AU18" s="141" t="str">
        <f>IF(SECOND(ImpLD!Z19)&gt;0, "+", "")</f>
        <v/>
      </c>
      <c r="AV18" s="172"/>
      <c r="AW18" s="171"/>
    </row>
    <row r="19" spans="1:49" ht="21" customHeight="1" thickBot="1" x14ac:dyDescent="0.35">
      <c r="A19" s="166" t="str">
        <f>ImpLD!A20</f>
        <v>Gobba_Ville</v>
      </c>
      <c r="B19" s="167">
        <f>ImpLD!B20</f>
        <v>0.20590277777777771</v>
      </c>
      <c r="C19" s="168" t="str">
        <f>IF(SECOND(ImpLD!B20)&gt;0, "+", "")</f>
        <v>+</v>
      </c>
      <c r="D19" s="167">
        <f>ImpLD!C20</f>
        <v>0.25104166666666666</v>
      </c>
      <c r="E19" s="168" t="str">
        <f>IF(SECOND(ImpLD!C20)&gt;0, "+", "")</f>
        <v>+</v>
      </c>
      <c r="F19" s="167">
        <f>ImpLD!D20</f>
        <v>0.27881944444444434</v>
      </c>
      <c r="G19" s="168" t="str">
        <f>IF(SECOND(ImpLD!D20)&gt;0, "+", "")</f>
        <v>+</v>
      </c>
      <c r="H19" s="167">
        <f>ImpLD!E20</f>
        <v>0.3027777777777777</v>
      </c>
      <c r="I19" s="168" t="str">
        <f>IF(SECOND(ImpLD!E20)&gt;0, "+", "")</f>
        <v/>
      </c>
      <c r="J19" s="167"/>
      <c r="K19" s="168"/>
      <c r="L19" s="167">
        <f>ImpLD!G20</f>
        <v>0.35833333333333328</v>
      </c>
      <c r="M19" s="168" t="str">
        <f>IF(SECOND(ImpLD!G20)&gt;0, "+", "")</f>
        <v/>
      </c>
      <c r="N19" s="167">
        <f>ImpLD!H20</f>
        <v>0.38958333333333328</v>
      </c>
      <c r="O19" s="168" t="str">
        <f>IF(SECOND(ImpLD!H20)&gt;0, "+", "")</f>
        <v/>
      </c>
      <c r="P19" s="167">
        <f>ImpLD!I20</f>
        <v>0.41736111111111107</v>
      </c>
      <c r="Q19" s="168" t="str">
        <f>IF(SECOND(ImpLD!I20)&gt;0, "+", "")</f>
        <v/>
      </c>
      <c r="R19" s="167">
        <f>ImpLD!J20</f>
        <v>0.44513888888888881</v>
      </c>
      <c r="S19" s="168" t="str">
        <f>IF(SECOND(ImpLD!J20)&gt;0, "+", "")</f>
        <v/>
      </c>
      <c r="T19" s="167">
        <f>ImpLD!K20</f>
        <v>0.4729166666666666</v>
      </c>
      <c r="U19" s="168" t="str">
        <f>IF(SECOND(ImpLD!K20)&gt;0, "+", "")</f>
        <v/>
      </c>
      <c r="V19" s="167">
        <f>ImpLD!L20</f>
        <v>0.50069444444444444</v>
      </c>
      <c r="W19" s="168" t="str">
        <f>IF(SECOND(ImpLD!L20)&gt;0, "+", "")</f>
        <v/>
      </c>
      <c r="X19" s="167">
        <f>ImpLD!M20</f>
        <v>0.52847222222222268</v>
      </c>
      <c r="Y19" s="168" t="str">
        <f>IF(SECOND(ImpLD!M20)&gt;0, "+", "")</f>
        <v/>
      </c>
      <c r="Z19" s="167">
        <f>ImpLD!N20</f>
        <v>0.55277777777777826</v>
      </c>
      <c r="AA19" s="168" t="str">
        <f>IF(SECOND(ImpLD!N20)&gt;0, "+", "")</f>
        <v/>
      </c>
      <c r="AB19" s="167">
        <f>ImpLD!O20</f>
        <v>0.58402777777777826</v>
      </c>
      <c r="AC19" s="168" t="str">
        <f>IF(SECOND(ImpLD!O20)&gt;0, "+", "")</f>
        <v/>
      </c>
      <c r="AD19" s="167">
        <f>ImpLD!P20</f>
        <v>0.61180555555555605</v>
      </c>
      <c r="AE19" s="168" t="str">
        <f>IF(SECOND(ImpLD!P20)&gt;0, "+", "")</f>
        <v/>
      </c>
      <c r="AF19" s="167">
        <f>ImpLD!Q20</f>
        <v>0.63958333333333384</v>
      </c>
      <c r="AG19" s="168" t="str">
        <f>IF(SECOND(ImpLD!Q20)&gt;0, "+", "")</f>
        <v/>
      </c>
      <c r="AH19" s="167">
        <f>ImpLD!R20</f>
        <v>0.66736111111111163</v>
      </c>
      <c r="AI19" s="168" t="str">
        <f>IF(SECOND(ImpLD!R20)&gt;0, "+", "")</f>
        <v/>
      </c>
      <c r="AJ19" s="167">
        <f>ImpLD!S20</f>
        <v>0.69513888888888942</v>
      </c>
      <c r="AK19" s="168" t="str">
        <f>IF(SECOND(ImpLD!S20)&gt;0, "+", "")</f>
        <v/>
      </c>
      <c r="AL19" s="167">
        <f>ImpLD!U20</f>
        <v>0.75069444444444489</v>
      </c>
      <c r="AM19" s="168" t="str">
        <f>IF(SECOND(ImpLD!U20)&gt;0, "+", "")</f>
        <v/>
      </c>
      <c r="AN19" s="167">
        <f>ImpLD!U20</f>
        <v>0.75069444444444489</v>
      </c>
      <c r="AO19" s="168" t="str">
        <f>IF(SECOND(ImpLD!U20)&gt;0, "+", "")</f>
        <v/>
      </c>
      <c r="AP19" s="167">
        <f>ImpLD!X20</f>
        <v>0.83750000000000047</v>
      </c>
      <c r="AQ19" s="168" t="str">
        <f>IF(SECOND(ImpLD!X20)&gt;0, "+", "")</f>
        <v/>
      </c>
      <c r="AR19" s="167">
        <f>ImpLD!Y20</f>
        <v>0.86180555555555605</v>
      </c>
      <c r="AS19" s="168" t="str">
        <f>IF(SECOND(ImpLD!Y20)&gt;0, "+", "")</f>
        <v/>
      </c>
      <c r="AT19" s="167">
        <f>ImpLD!Z20</f>
        <v>0.8791666666666671</v>
      </c>
      <c r="AU19" s="168" t="str">
        <f>IF(SECOND(ImpLD!Z20)&gt;0, "+", "")</f>
        <v/>
      </c>
      <c r="AV19" s="167"/>
      <c r="AW19" s="169"/>
    </row>
    <row r="20" spans="1:49" ht="15.75" customHeight="1" thickTop="1" x14ac:dyDescent="0.25">
      <c r="A20" t="s">
        <v>60</v>
      </c>
    </row>
    <row r="21" spans="1:49" x14ac:dyDescent="0.25">
      <c r="A21" t="s">
        <v>61</v>
      </c>
    </row>
  </sheetData>
  <mergeCells count="8">
    <mergeCell ref="A5:A6"/>
    <mergeCell ref="A17:A18"/>
    <mergeCell ref="A9:A10"/>
    <mergeCell ref="A13:A14"/>
    <mergeCell ref="A3:A4"/>
    <mergeCell ref="A15:A16"/>
    <mergeCell ref="A7:A8"/>
    <mergeCell ref="A11:A12"/>
  </mergeCells>
  <pageMargins left="0.70866141732283472" right="0.70866141732283472" top="0.74803149606299213" bottom="0.74803149606299213" header="0.31496062992125978" footer="0.31496062992125978"/>
  <pageSetup paperSize="9" scale="50" orientation="landscape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79" workbookViewId="0">
      <selection activeCell="E69" sqref="E69"/>
    </sheetView>
  </sheetViews>
  <sheetFormatPr baseColWidth="10" defaultRowHeight="15" x14ac:dyDescent="0.25"/>
  <sheetData>
    <row r="1" spans="1:6" ht="15.75" customHeight="1" thickBot="1" x14ac:dyDescent="0.3">
      <c r="A1" s="183" t="s">
        <v>0</v>
      </c>
      <c r="B1" s="183" t="s">
        <v>1</v>
      </c>
      <c r="C1" s="183" t="s">
        <v>2</v>
      </c>
      <c r="D1" s="183" t="s">
        <v>3</v>
      </c>
      <c r="E1" s="183" t="s">
        <v>4</v>
      </c>
      <c r="F1" s="183" t="s">
        <v>5</v>
      </c>
    </row>
    <row r="2" spans="1:6" ht="24" customHeight="1" thickBot="1" x14ac:dyDescent="0.4">
      <c r="A2" s="9">
        <v>403</v>
      </c>
      <c r="B2" s="12">
        <v>0.20833333333333329</v>
      </c>
      <c r="C2" s="30">
        <v>0.21903935185185189</v>
      </c>
      <c r="D2" s="135" t="s">
        <v>18</v>
      </c>
      <c r="E2" s="134" t="s">
        <v>10</v>
      </c>
      <c r="F2" s="180" t="s">
        <v>8</v>
      </c>
    </row>
    <row r="3" spans="1:6" ht="24" customHeight="1" thickBot="1" x14ac:dyDescent="0.4">
      <c r="A3" s="9">
        <v>405</v>
      </c>
      <c r="B3" s="12">
        <v>0.22222222222222221</v>
      </c>
      <c r="C3" s="30">
        <v>0.2329282407407407</v>
      </c>
      <c r="D3" s="135" t="s">
        <v>18</v>
      </c>
      <c r="E3" s="134" t="s">
        <v>10</v>
      </c>
      <c r="F3" s="180" t="s">
        <v>9</v>
      </c>
    </row>
    <row r="4" spans="1:6" ht="24" customHeight="1" thickBot="1" x14ac:dyDescent="0.4">
      <c r="A4" s="131">
        <v>409</v>
      </c>
      <c r="B4" s="130">
        <v>0.2361111111111111</v>
      </c>
      <c r="C4" s="30">
        <v>0.24681712962962959</v>
      </c>
      <c r="D4" s="135" t="s">
        <v>18</v>
      </c>
      <c r="E4" s="134" t="s">
        <v>10</v>
      </c>
      <c r="F4" s="180" t="s">
        <v>8</v>
      </c>
    </row>
    <row r="5" spans="1:6" ht="24" customHeight="1" thickBot="1" x14ac:dyDescent="0.4">
      <c r="A5" s="9">
        <v>411</v>
      </c>
      <c r="B5" s="12">
        <v>0.25</v>
      </c>
      <c r="C5" s="30">
        <v>0.26070601851851849</v>
      </c>
      <c r="D5" s="135" t="s">
        <v>18</v>
      </c>
      <c r="E5" s="134" t="s">
        <v>10</v>
      </c>
      <c r="F5" s="180" t="s">
        <v>8</v>
      </c>
    </row>
    <row r="6" spans="1:6" ht="24" customHeight="1" thickBot="1" x14ac:dyDescent="0.4">
      <c r="A6" s="9">
        <v>413</v>
      </c>
      <c r="B6" s="12">
        <v>0.2638888888888889</v>
      </c>
      <c r="C6" s="30">
        <v>0.27459490740740738</v>
      </c>
      <c r="D6" s="135" t="s">
        <v>18</v>
      </c>
      <c r="E6" s="134" t="s">
        <v>10</v>
      </c>
      <c r="F6" s="180" t="s">
        <v>9</v>
      </c>
    </row>
    <row r="7" spans="1:6" ht="24" customHeight="1" thickBot="1" x14ac:dyDescent="0.4">
      <c r="A7" s="9">
        <v>417</v>
      </c>
      <c r="B7" s="12">
        <v>0.27777777777777779</v>
      </c>
      <c r="C7" s="30">
        <v>0.28848379629629628</v>
      </c>
      <c r="D7" s="135" t="s">
        <v>18</v>
      </c>
      <c r="E7" s="134" t="s">
        <v>10</v>
      </c>
      <c r="F7" s="180" t="s">
        <v>8</v>
      </c>
    </row>
    <row r="8" spans="1:6" ht="24" customHeight="1" thickBot="1" x14ac:dyDescent="0.4">
      <c r="A8" s="9">
        <v>419</v>
      </c>
      <c r="B8" s="12">
        <v>0.29166666666666669</v>
      </c>
      <c r="C8" s="30">
        <v>0.30237268518518517</v>
      </c>
      <c r="D8" s="135" t="s">
        <v>18</v>
      </c>
      <c r="E8" s="134" t="s">
        <v>10</v>
      </c>
      <c r="F8" s="180" t="s">
        <v>8</v>
      </c>
    </row>
    <row r="9" spans="1:6" ht="24" customHeight="1" thickBot="1" x14ac:dyDescent="0.4">
      <c r="A9" s="9">
        <v>421</v>
      </c>
      <c r="B9" s="12">
        <v>0.30555555555555558</v>
      </c>
      <c r="C9" s="30">
        <v>0.31626157407407413</v>
      </c>
      <c r="D9" s="135" t="s">
        <v>18</v>
      </c>
      <c r="E9" s="134" t="s">
        <v>10</v>
      </c>
      <c r="F9" s="180" t="s">
        <v>9</v>
      </c>
    </row>
    <row r="10" spans="1:6" ht="24" customHeight="1" thickBot="1" x14ac:dyDescent="0.4">
      <c r="A10" s="9">
        <v>423</v>
      </c>
      <c r="B10" s="12">
        <v>0.3125</v>
      </c>
      <c r="C10" s="30">
        <v>0.32320601851851849</v>
      </c>
      <c r="D10" s="135" t="s">
        <v>18</v>
      </c>
      <c r="E10" s="134" t="s">
        <v>10</v>
      </c>
      <c r="F10" s="180" t="s">
        <v>17</v>
      </c>
    </row>
    <row r="11" spans="1:6" ht="24" customHeight="1" thickBot="1" x14ac:dyDescent="0.4">
      <c r="A11" s="131">
        <v>425</v>
      </c>
      <c r="B11" s="130">
        <v>0.31944444444444442</v>
      </c>
      <c r="C11" s="30">
        <v>0.33015046296296302</v>
      </c>
      <c r="D11" s="135" t="s">
        <v>18</v>
      </c>
      <c r="E11" s="134" t="s">
        <v>10</v>
      </c>
      <c r="F11" s="181" t="s">
        <v>9</v>
      </c>
    </row>
    <row r="12" spans="1:6" ht="24" customHeight="1" thickBot="1" x14ac:dyDescent="0.4">
      <c r="A12" s="9">
        <v>427</v>
      </c>
      <c r="B12" s="12">
        <v>0.33333333333333331</v>
      </c>
      <c r="C12" s="30">
        <v>0.34403935185185192</v>
      </c>
      <c r="D12" s="135" t="s">
        <v>18</v>
      </c>
      <c r="E12" s="134" t="s">
        <v>10</v>
      </c>
      <c r="F12" s="180" t="s">
        <v>8</v>
      </c>
    </row>
    <row r="13" spans="1:6" ht="24" customHeight="1" thickBot="1" x14ac:dyDescent="0.4">
      <c r="A13" s="9">
        <v>429</v>
      </c>
      <c r="B13" s="12">
        <v>0.34722222222222221</v>
      </c>
      <c r="C13" s="30">
        <v>0.35792824074074081</v>
      </c>
      <c r="D13" s="135" t="s">
        <v>18</v>
      </c>
      <c r="E13" s="134" t="s">
        <v>10</v>
      </c>
      <c r="F13" s="182" t="s">
        <v>9</v>
      </c>
    </row>
    <row r="14" spans="1:6" ht="24" customHeight="1" thickBot="1" x14ac:dyDescent="0.4">
      <c r="A14" s="9">
        <v>431</v>
      </c>
      <c r="B14" s="12">
        <v>0.35416666666666669</v>
      </c>
      <c r="C14" s="30">
        <v>0.36487268518518517</v>
      </c>
      <c r="D14" s="135" t="s">
        <v>18</v>
      </c>
      <c r="E14" s="134" t="s">
        <v>10</v>
      </c>
      <c r="F14" s="180" t="s">
        <v>17</v>
      </c>
    </row>
    <row r="15" spans="1:6" ht="24" customHeight="1" thickBot="1" x14ac:dyDescent="0.4">
      <c r="A15" s="9">
        <v>433</v>
      </c>
      <c r="B15" s="12">
        <v>0.3611111111111111</v>
      </c>
      <c r="C15" s="30">
        <v>0.37181712962962971</v>
      </c>
      <c r="D15" s="135" t="s">
        <v>18</v>
      </c>
      <c r="E15" s="134" t="s">
        <v>10</v>
      </c>
      <c r="F15" s="180" t="s">
        <v>9</v>
      </c>
    </row>
    <row r="16" spans="1:6" ht="24" customHeight="1" thickBot="1" x14ac:dyDescent="0.4">
      <c r="A16" s="9">
        <v>435</v>
      </c>
      <c r="B16" s="12">
        <v>0.375</v>
      </c>
      <c r="C16" s="30">
        <v>0.38570601851851849</v>
      </c>
      <c r="D16" s="135" t="s">
        <v>18</v>
      </c>
      <c r="E16" s="134" t="s">
        <v>10</v>
      </c>
      <c r="F16" s="180" t="s">
        <v>8</v>
      </c>
    </row>
    <row r="17" spans="1:6" ht="24" customHeight="1" thickBot="1" x14ac:dyDescent="0.4">
      <c r="A17" s="9">
        <v>437</v>
      </c>
      <c r="B17" s="12">
        <v>0.3888888888888889</v>
      </c>
      <c r="C17" s="30">
        <v>0.39959490740740738</v>
      </c>
      <c r="D17" s="135" t="s">
        <v>18</v>
      </c>
      <c r="E17" s="134" t="s">
        <v>10</v>
      </c>
      <c r="F17" s="180" t="s">
        <v>9</v>
      </c>
    </row>
    <row r="18" spans="1:6" ht="24" customHeight="1" thickBot="1" x14ac:dyDescent="0.4">
      <c r="A18" s="131">
        <v>441</v>
      </c>
      <c r="B18" s="130">
        <v>0.40277777777777779</v>
      </c>
      <c r="C18" s="31">
        <v>0.41348379629629628</v>
      </c>
      <c r="D18" s="135" t="s">
        <v>18</v>
      </c>
      <c r="E18" s="134" t="s">
        <v>10</v>
      </c>
      <c r="F18" s="180" t="s">
        <v>8</v>
      </c>
    </row>
    <row r="19" spans="1:6" ht="24" customHeight="1" thickBot="1" x14ac:dyDescent="0.4">
      <c r="A19" s="9">
        <v>443</v>
      </c>
      <c r="B19" s="12">
        <v>0.41666666666666669</v>
      </c>
      <c r="C19" s="31">
        <v>0.42737268518518517</v>
      </c>
      <c r="D19" s="135" t="s">
        <v>18</v>
      </c>
      <c r="E19" s="134" t="s">
        <v>10</v>
      </c>
      <c r="F19" s="180" t="s">
        <v>8</v>
      </c>
    </row>
    <row r="20" spans="1:6" ht="24" customHeight="1" thickBot="1" x14ac:dyDescent="0.4">
      <c r="A20" s="9">
        <v>445</v>
      </c>
      <c r="B20" s="12">
        <v>0.43055555555555558</v>
      </c>
      <c r="C20" s="31">
        <v>0.44126157407407413</v>
      </c>
      <c r="D20" s="135" t="s">
        <v>18</v>
      </c>
      <c r="E20" s="134" t="s">
        <v>10</v>
      </c>
      <c r="F20" s="180" t="s">
        <v>9</v>
      </c>
    </row>
    <row r="21" spans="1:6" ht="24" customHeight="1" thickBot="1" x14ac:dyDescent="0.4">
      <c r="A21" s="9">
        <v>447</v>
      </c>
      <c r="B21" s="12">
        <v>0.4375</v>
      </c>
      <c r="C21" s="31">
        <v>0.44820601851851849</v>
      </c>
      <c r="D21" s="135" t="s">
        <v>18</v>
      </c>
      <c r="E21" s="134" t="s">
        <v>10</v>
      </c>
      <c r="F21" s="180" t="s">
        <v>17</v>
      </c>
    </row>
    <row r="22" spans="1:6" ht="24" customHeight="1" thickBot="1" x14ac:dyDescent="0.4">
      <c r="A22" s="9">
        <v>449</v>
      </c>
      <c r="B22" s="12">
        <v>0.44444444444444442</v>
      </c>
      <c r="C22" s="31">
        <v>0.45515046296296302</v>
      </c>
      <c r="D22" s="135" t="s">
        <v>18</v>
      </c>
      <c r="E22" s="134" t="s">
        <v>10</v>
      </c>
      <c r="F22" s="181" t="s">
        <v>9</v>
      </c>
    </row>
    <row r="23" spans="1:6" ht="24" customHeight="1" thickBot="1" x14ac:dyDescent="0.4">
      <c r="A23" s="9">
        <v>451</v>
      </c>
      <c r="B23" s="12">
        <v>0.45833333333333331</v>
      </c>
      <c r="C23" s="31">
        <v>0.46903935185185192</v>
      </c>
      <c r="D23" s="135" t="s">
        <v>18</v>
      </c>
      <c r="E23" s="134" t="s">
        <v>10</v>
      </c>
      <c r="F23" s="180" t="s">
        <v>8</v>
      </c>
    </row>
    <row r="24" spans="1:6" ht="24" customHeight="1" thickBot="1" x14ac:dyDescent="0.4">
      <c r="A24" s="9">
        <v>453</v>
      </c>
      <c r="B24" s="12">
        <v>0.47222222222222221</v>
      </c>
      <c r="C24" s="31">
        <v>0.48292824074074081</v>
      </c>
      <c r="D24" s="135" t="s">
        <v>18</v>
      </c>
      <c r="E24" s="134" t="s">
        <v>10</v>
      </c>
      <c r="F24" s="182" t="s">
        <v>9</v>
      </c>
    </row>
    <row r="25" spans="1:6" ht="24" customHeight="1" thickBot="1" x14ac:dyDescent="0.4">
      <c r="A25" s="131">
        <v>457</v>
      </c>
      <c r="B25" s="130">
        <v>0.4861111111111111</v>
      </c>
      <c r="C25" s="31">
        <v>0.49681712962962971</v>
      </c>
      <c r="D25" s="135" t="s">
        <v>18</v>
      </c>
      <c r="E25" s="134" t="s">
        <v>10</v>
      </c>
      <c r="F25" s="180" t="s">
        <v>8</v>
      </c>
    </row>
    <row r="26" spans="1:6" ht="24" customHeight="1" thickBot="1" x14ac:dyDescent="0.4">
      <c r="A26" s="9">
        <v>459</v>
      </c>
      <c r="B26" s="12">
        <v>0.5</v>
      </c>
      <c r="C26" s="31">
        <v>0.51070601851851849</v>
      </c>
      <c r="D26" s="135" t="s">
        <v>18</v>
      </c>
      <c r="E26" s="134" t="s">
        <v>10</v>
      </c>
      <c r="F26" s="180" t="s">
        <v>8</v>
      </c>
    </row>
    <row r="27" spans="1:6" ht="24" customHeight="1" thickBot="1" x14ac:dyDescent="0.4">
      <c r="A27" s="9">
        <v>461</v>
      </c>
      <c r="B27" s="12">
        <v>0.51388888888888884</v>
      </c>
      <c r="C27" s="31">
        <v>0.52459490740740744</v>
      </c>
      <c r="D27" s="135" t="s">
        <v>18</v>
      </c>
      <c r="E27" s="134" t="s">
        <v>10</v>
      </c>
      <c r="F27" s="180" t="s">
        <v>9</v>
      </c>
    </row>
    <row r="28" spans="1:6" ht="24" customHeight="1" thickBot="1" x14ac:dyDescent="0.4">
      <c r="A28" s="9">
        <v>463</v>
      </c>
      <c r="B28" s="12">
        <v>0.52083333333333337</v>
      </c>
      <c r="C28" s="31">
        <v>0.53153935185185186</v>
      </c>
      <c r="D28" s="135" t="s">
        <v>18</v>
      </c>
      <c r="E28" s="134" t="s">
        <v>10</v>
      </c>
      <c r="F28" s="180" t="s">
        <v>17</v>
      </c>
    </row>
    <row r="29" spans="1:6" ht="24" customHeight="1" thickBot="1" x14ac:dyDescent="0.4">
      <c r="A29" s="9">
        <v>465</v>
      </c>
      <c r="B29" s="12">
        <v>0.52777777777777779</v>
      </c>
      <c r="C29" s="31">
        <v>0.53848379629629628</v>
      </c>
      <c r="D29" s="135" t="s">
        <v>18</v>
      </c>
      <c r="E29" s="134" t="s">
        <v>10</v>
      </c>
      <c r="F29" s="180" t="s">
        <v>9</v>
      </c>
    </row>
    <row r="30" spans="1:6" ht="24" customHeight="1" thickBot="1" x14ac:dyDescent="0.4">
      <c r="A30" s="9">
        <v>467</v>
      </c>
      <c r="B30" s="12">
        <v>0.54166666666666663</v>
      </c>
      <c r="C30" s="31">
        <v>0.55237268518518523</v>
      </c>
      <c r="D30" s="135" t="s">
        <v>18</v>
      </c>
      <c r="E30" s="134" t="s">
        <v>10</v>
      </c>
      <c r="F30" s="180" t="s">
        <v>8</v>
      </c>
    </row>
    <row r="31" spans="1:6" ht="24" customHeight="1" thickBot="1" x14ac:dyDescent="0.4">
      <c r="A31" s="9">
        <v>469</v>
      </c>
      <c r="B31" s="12">
        <v>0.55555555555555558</v>
      </c>
      <c r="C31" s="31">
        <v>0.56626157407407407</v>
      </c>
      <c r="D31" s="135" t="s">
        <v>18</v>
      </c>
      <c r="E31" s="134" t="s">
        <v>10</v>
      </c>
      <c r="F31" s="180" t="s">
        <v>9</v>
      </c>
    </row>
    <row r="32" spans="1:6" ht="24" customHeight="1" thickBot="1" x14ac:dyDescent="0.4">
      <c r="A32" s="131">
        <v>473</v>
      </c>
      <c r="B32" s="130">
        <v>0.56944444444444442</v>
      </c>
      <c r="C32" s="31">
        <v>0.58015046296296291</v>
      </c>
      <c r="D32" s="135" t="s">
        <v>18</v>
      </c>
      <c r="E32" s="134" t="s">
        <v>10</v>
      </c>
      <c r="F32" s="180" t="s">
        <v>8</v>
      </c>
    </row>
    <row r="33" spans="1:6" ht="24" customHeight="1" thickBot="1" x14ac:dyDescent="0.4">
      <c r="A33" s="9">
        <v>475</v>
      </c>
      <c r="B33" s="12">
        <v>0.58333333333333337</v>
      </c>
      <c r="C33" s="31">
        <v>0.59403935185185186</v>
      </c>
      <c r="D33" s="135" t="s">
        <v>18</v>
      </c>
      <c r="E33" s="134" t="s">
        <v>10</v>
      </c>
      <c r="F33" s="180" t="s">
        <v>8</v>
      </c>
    </row>
    <row r="34" spans="1:6" ht="24" customHeight="1" thickBot="1" x14ac:dyDescent="0.4">
      <c r="A34" s="9">
        <v>477</v>
      </c>
      <c r="B34" s="12">
        <v>0.59722222222222221</v>
      </c>
      <c r="C34" s="31">
        <v>0.6079282407407407</v>
      </c>
      <c r="D34" s="135" t="s">
        <v>18</v>
      </c>
      <c r="E34" s="134" t="s">
        <v>10</v>
      </c>
      <c r="F34" s="182" t="s">
        <v>9</v>
      </c>
    </row>
    <row r="35" spans="1:6" ht="24" customHeight="1" thickBot="1" x14ac:dyDescent="0.4">
      <c r="A35" s="9">
        <v>479</v>
      </c>
      <c r="B35" s="12">
        <v>0.60416666666666663</v>
      </c>
      <c r="C35" s="31">
        <v>0.61487268518518523</v>
      </c>
      <c r="D35" s="135" t="s">
        <v>18</v>
      </c>
      <c r="E35" s="134" t="s">
        <v>10</v>
      </c>
      <c r="F35" s="180" t="s">
        <v>17</v>
      </c>
    </row>
    <row r="36" spans="1:6" ht="24" customHeight="1" thickBot="1" x14ac:dyDescent="0.4">
      <c r="A36" s="9">
        <v>481</v>
      </c>
      <c r="B36" s="12">
        <v>0.61111111111111116</v>
      </c>
      <c r="C36" s="31">
        <v>0.62181712962962965</v>
      </c>
      <c r="D36" s="135" t="s">
        <v>18</v>
      </c>
      <c r="E36" s="134" t="s">
        <v>10</v>
      </c>
      <c r="F36" s="180" t="s">
        <v>9</v>
      </c>
    </row>
    <row r="37" spans="1:6" ht="24" customHeight="1" thickBot="1" x14ac:dyDescent="0.4">
      <c r="A37" s="9">
        <v>483</v>
      </c>
      <c r="B37" s="12">
        <v>0.625</v>
      </c>
      <c r="C37" s="31">
        <v>0.63570601851851849</v>
      </c>
      <c r="D37" s="135" t="s">
        <v>18</v>
      </c>
      <c r="E37" s="134" t="s">
        <v>10</v>
      </c>
      <c r="F37" s="180" t="s">
        <v>8</v>
      </c>
    </row>
    <row r="38" spans="1:6" ht="24" customHeight="1" thickBot="1" x14ac:dyDescent="0.4">
      <c r="A38" s="9">
        <v>485</v>
      </c>
      <c r="B38" s="12">
        <v>0.63888888888888884</v>
      </c>
      <c r="C38" s="31">
        <v>0.64959490740740744</v>
      </c>
      <c r="D38" s="135" t="s">
        <v>18</v>
      </c>
      <c r="E38" s="134" t="s">
        <v>10</v>
      </c>
      <c r="F38" s="180" t="s">
        <v>9</v>
      </c>
    </row>
    <row r="39" spans="1:6" ht="24" customHeight="1" thickBot="1" x14ac:dyDescent="0.4">
      <c r="A39" s="9">
        <v>487</v>
      </c>
      <c r="B39" s="12">
        <v>0.64583333333333337</v>
      </c>
      <c r="C39" s="31">
        <v>0.65653935185185186</v>
      </c>
      <c r="D39" s="135" t="s">
        <v>18</v>
      </c>
      <c r="E39" s="134" t="s">
        <v>10</v>
      </c>
      <c r="F39" s="180" t="s">
        <v>17</v>
      </c>
    </row>
    <row r="40" spans="1:6" ht="24" customHeight="1" thickBot="1" x14ac:dyDescent="0.4">
      <c r="A40" s="9">
        <v>489</v>
      </c>
      <c r="B40" s="12">
        <v>0.65277777777777779</v>
      </c>
      <c r="C40" s="31">
        <v>0.66348379629629628</v>
      </c>
      <c r="D40" s="135" t="s">
        <v>18</v>
      </c>
      <c r="E40" s="134" t="s">
        <v>10</v>
      </c>
      <c r="F40" s="180" t="s">
        <v>9</v>
      </c>
    </row>
    <row r="41" spans="1:6" ht="24" customHeight="1" thickBot="1" x14ac:dyDescent="0.4">
      <c r="A41" s="9">
        <v>491</v>
      </c>
      <c r="B41" s="12">
        <v>0.66666666666666663</v>
      </c>
      <c r="C41" s="31">
        <v>0.67737268518518523</v>
      </c>
      <c r="D41" s="135" t="s">
        <v>18</v>
      </c>
      <c r="E41" s="134" t="s">
        <v>10</v>
      </c>
      <c r="F41" s="180" t="s">
        <v>8</v>
      </c>
    </row>
    <row r="42" spans="1:6" ht="24" customHeight="1" thickBot="1" x14ac:dyDescent="0.4">
      <c r="A42" s="9">
        <v>493</v>
      </c>
      <c r="B42" s="12">
        <v>0.68055555555555558</v>
      </c>
      <c r="C42" s="31">
        <v>0.69126157407407407</v>
      </c>
      <c r="D42" s="135" t="s">
        <v>18</v>
      </c>
      <c r="E42" s="134" t="s">
        <v>10</v>
      </c>
      <c r="F42" s="180" t="s">
        <v>9</v>
      </c>
    </row>
    <row r="43" spans="1:6" ht="24" customHeight="1" thickBot="1" x14ac:dyDescent="0.4">
      <c r="A43" s="9">
        <v>495</v>
      </c>
      <c r="B43" s="12">
        <v>0.6875</v>
      </c>
      <c r="C43" s="31">
        <v>0.69820601851851849</v>
      </c>
      <c r="D43" s="135" t="s">
        <v>18</v>
      </c>
      <c r="E43" s="134" t="s">
        <v>10</v>
      </c>
      <c r="F43" s="180" t="s">
        <v>17</v>
      </c>
    </row>
    <row r="44" spans="1:6" ht="24" customHeight="1" thickBot="1" x14ac:dyDescent="0.4">
      <c r="A44" s="9">
        <v>497</v>
      </c>
      <c r="B44" s="12">
        <v>0.69444444444444442</v>
      </c>
      <c r="C44" s="31">
        <v>0.70515046296296291</v>
      </c>
      <c r="D44" s="135" t="s">
        <v>18</v>
      </c>
      <c r="E44" s="134" t="s">
        <v>10</v>
      </c>
      <c r="F44" s="181" t="s">
        <v>9</v>
      </c>
    </row>
    <row r="45" spans="1:6" ht="24" customHeight="1" thickBot="1" x14ac:dyDescent="0.4">
      <c r="A45" s="9">
        <v>499</v>
      </c>
      <c r="B45" s="12">
        <v>0.70833333333333337</v>
      </c>
      <c r="C45" s="31">
        <v>0.71903935185185186</v>
      </c>
      <c r="D45" s="135" t="s">
        <v>18</v>
      </c>
      <c r="E45" s="134" t="s">
        <v>10</v>
      </c>
      <c r="F45" s="180" t="s">
        <v>8</v>
      </c>
    </row>
    <row r="46" spans="1:6" ht="24" customHeight="1" thickBot="1" x14ac:dyDescent="0.4">
      <c r="A46" s="9">
        <v>501</v>
      </c>
      <c r="B46" s="12">
        <v>0.72222222222222221</v>
      </c>
      <c r="C46" s="31">
        <v>0.7329282407407407</v>
      </c>
      <c r="D46" s="135" t="s">
        <v>18</v>
      </c>
      <c r="E46" s="134" t="s">
        <v>10</v>
      </c>
      <c r="F46" s="182" t="s">
        <v>8</v>
      </c>
    </row>
    <row r="47" spans="1:6" ht="24" customHeight="1" thickBot="1" x14ac:dyDescent="0.4">
      <c r="A47" s="131">
        <v>503</v>
      </c>
      <c r="B47" s="130">
        <v>0.8125</v>
      </c>
      <c r="C47" s="31">
        <v>0.82320601851851849</v>
      </c>
      <c r="D47" s="135" t="s">
        <v>18</v>
      </c>
      <c r="E47" s="134" t="s">
        <v>10</v>
      </c>
      <c r="F47" s="180" t="s">
        <v>8</v>
      </c>
    </row>
    <row r="48" spans="1:6" ht="24" customHeight="1" thickBot="1" x14ac:dyDescent="0.4">
      <c r="A48" s="9">
        <v>505</v>
      </c>
      <c r="B48" s="12">
        <v>0.83333333333333337</v>
      </c>
      <c r="C48" s="31">
        <v>0.84403935185185186</v>
      </c>
      <c r="D48" s="135" t="s">
        <v>18</v>
      </c>
      <c r="E48" s="134" t="s">
        <v>10</v>
      </c>
      <c r="F48" s="180" t="s">
        <v>8</v>
      </c>
    </row>
    <row r="49" spans="1:6" ht="24" customHeight="1" thickBot="1" x14ac:dyDescent="0.4">
      <c r="A49" s="9">
        <v>507</v>
      </c>
      <c r="B49" s="12">
        <v>0.85416666666666663</v>
      </c>
      <c r="C49" s="31">
        <v>0.86487268518518523</v>
      </c>
      <c r="D49" s="135" t="s">
        <v>18</v>
      </c>
      <c r="E49" s="134" t="s">
        <v>10</v>
      </c>
      <c r="F49" s="180" t="s">
        <v>8</v>
      </c>
    </row>
    <row r="50" spans="1:6" ht="24" customHeight="1" thickBot="1" x14ac:dyDescent="0.4">
      <c r="A50" s="9">
        <v>509</v>
      </c>
      <c r="B50" s="12">
        <v>0.875</v>
      </c>
      <c r="C50" s="31">
        <v>0.88570601851851849</v>
      </c>
      <c r="D50" s="135" t="s">
        <v>18</v>
      </c>
      <c r="E50" s="134" t="s">
        <v>10</v>
      </c>
      <c r="F50" s="180" t="s">
        <v>8</v>
      </c>
    </row>
    <row r="51" spans="1:6" ht="24" customHeight="1" thickBot="1" x14ac:dyDescent="0.4">
      <c r="A51" s="9">
        <v>511</v>
      </c>
      <c r="B51" s="12">
        <v>0.89583333333333337</v>
      </c>
      <c r="C51" s="31">
        <v>0.90653935185185186</v>
      </c>
      <c r="D51" s="135" t="s">
        <v>18</v>
      </c>
      <c r="E51" s="134" t="s">
        <v>10</v>
      </c>
      <c r="F51" s="180" t="s">
        <v>8</v>
      </c>
    </row>
    <row r="52" spans="1:6" ht="24" customHeight="1" thickBot="1" x14ac:dyDescent="0.4">
      <c r="A52" s="9">
        <v>513</v>
      </c>
      <c r="B52" s="12">
        <v>0.91666666666666663</v>
      </c>
      <c r="C52" s="31">
        <v>0.92737268518518523</v>
      </c>
      <c r="D52" s="135" t="s">
        <v>18</v>
      </c>
      <c r="E52" s="134" t="s">
        <v>10</v>
      </c>
      <c r="F52" s="180" t="s">
        <v>8</v>
      </c>
    </row>
    <row r="53" spans="1:6" ht="24" customHeight="1" thickBot="1" x14ac:dyDescent="0.4">
      <c r="A53" s="9">
        <v>515</v>
      </c>
      <c r="B53" s="12">
        <v>0.9375</v>
      </c>
      <c r="C53" s="31">
        <v>0.94820601851851849</v>
      </c>
      <c r="D53" s="135" t="s">
        <v>18</v>
      </c>
      <c r="E53" s="134" t="s">
        <v>10</v>
      </c>
      <c r="F53" s="180" t="s">
        <v>8</v>
      </c>
    </row>
    <row r="54" spans="1:6" ht="27" customHeight="1" thickBot="1" x14ac:dyDescent="0.3">
      <c r="A54" s="10">
        <v>404</v>
      </c>
      <c r="B54" s="21">
        <v>0.22222222222222221</v>
      </c>
      <c r="C54" s="18">
        <v>0.2329282407407407</v>
      </c>
      <c r="D54" s="135" t="s">
        <v>18</v>
      </c>
      <c r="E54" s="134" t="s">
        <v>7</v>
      </c>
      <c r="F54" s="180" t="s">
        <v>8</v>
      </c>
    </row>
    <row r="55" spans="1:6" ht="27" customHeight="1" thickBot="1" x14ac:dyDescent="0.3">
      <c r="A55" s="10">
        <v>406</v>
      </c>
      <c r="B55" s="21">
        <v>0.2361111111111111</v>
      </c>
      <c r="C55" s="18">
        <v>0.24681712962962959</v>
      </c>
      <c r="D55" s="135" t="s">
        <v>18</v>
      </c>
      <c r="E55" s="134" t="s">
        <v>7</v>
      </c>
      <c r="F55" s="180" t="s">
        <v>9</v>
      </c>
    </row>
    <row r="56" spans="1:6" ht="27" customHeight="1" thickBot="1" x14ac:dyDescent="0.3">
      <c r="A56" s="132">
        <v>410</v>
      </c>
      <c r="B56" s="133">
        <v>0.25</v>
      </c>
      <c r="C56" s="18">
        <v>0.26070601851851849</v>
      </c>
      <c r="D56" s="135" t="s">
        <v>18</v>
      </c>
      <c r="E56" s="134" t="s">
        <v>7</v>
      </c>
      <c r="F56" s="180" t="s">
        <v>8</v>
      </c>
    </row>
    <row r="57" spans="1:6" ht="27" customHeight="1" thickBot="1" x14ac:dyDescent="0.3">
      <c r="A57" s="10">
        <v>412</v>
      </c>
      <c r="B57" s="21">
        <v>0.2638888888888889</v>
      </c>
      <c r="C57" s="18">
        <v>0.27459490740740738</v>
      </c>
      <c r="D57" s="135" t="s">
        <v>18</v>
      </c>
      <c r="E57" s="134" t="s">
        <v>7</v>
      </c>
      <c r="F57" s="180" t="s">
        <v>8</v>
      </c>
    </row>
    <row r="58" spans="1:6" ht="27" customHeight="1" thickBot="1" x14ac:dyDescent="0.3">
      <c r="A58" s="10">
        <v>414</v>
      </c>
      <c r="B58" s="21">
        <v>0.27777777777777779</v>
      </c>
      <c r="C58" s="18">
        <v>0.28848379629629628</v>
      </c>
      <c r="D58" s="135" t="s">
        <v>18</v>
      </c>
      <c r="E58" s="134" t="s">
        <v>7</v>
      </c>
      <c r="F58" s="180" t="s">
        <v>9</v>
      </c>
    </row>
    <row r="59" spans="1:6" ht="27" customHeight="1" thickBot="1" x14ac:dyDescent="0.3">
      <c r="A59" s="132">
        <v>418</v>
      </c>
      <c r="B59" s="133">
        <v>0.29166666666666669</v>
      </c>
      <c r="C59" s="18">
        <v>0.30237268518518517</v>
      </c>
      <c r="D59" s="135" t="s">
        <v>18</v>
      </c>
      <c r="E59" s="134" t="s">
        <v>7</v>
      </c>
      <c r="F59" s="180" t="s">
        <v>8</v>
      </c>
    </row>
    <row r="60" spans="1:6" ht="27" customHeight="1" thickBot="1" x14ac:dyDescent="0.3">
      <c r="A60" s="10">
        <v>420</v>
      </c>
      <c r="B60" s="21">
        <v>0.30555555555555558</v>
      </c>
      <c r="C60" s="18">
        <v>0.31626157407407413</v>
      </c>
      <c r="D60" s="135" t="s">
        <v>18</v>
      </c>
      <c r="E60" s="134" t="s">
        <v>7</v>
      </c>
      <c r="F60" s="180" t="s">
        <v>8</v>
      </c>
    </row>
    <row r="61" spans="1:6" ht="27" customHeight="1" thickBot="1" x14ac:dyDescent="0.3">
      <c r="A61" s="10">
        <v>422</v>
      </c>
      <c r="B61" s="21">
        <v>0.31944444444444442</v>
      </c>
      <c r="C61" s="18">
        <v>0.33015046296296302</v>
      </c>
      <c r="D61" s="135" t="s">
        <v>18</v>
      </c>
      <c r="E61" s="134" t="s">
        <v>7</v>
      </c>
      <c r="F61" s="180" t="s">
        <v>9</v>
      </c>
    </row>
    <row r="62" spans="1:6" ht="27" customHeight="1" thickBot="1" x14ac:dyDescent="0.3">
      <c r="A62" s="10">
        <v>424</v>
      </c>
      <c r="B62" s="21">
        <v>0.3263888888888889</v>
      </c>
      <c r="C62" s="18">
        <v>0.33709490740740738</v>
      </c>
      <c r="D62" s="135" t="s">
        <v>18</v>
      </c>
      <c r="E62" s="134" t="s">
        <v>7</v>
      </c>
      <c r="F62" s="180" t="s">
        <v>17</v>
      </c>
    </row>
    <row r="63" spans="1:6" ht="27" customHeight="1" thickBot="1" x14ac:dyDescent="0.3">
      <c r="A63" s="126">
        <v>426</v>
      </c>
      <c r="B63" s="21">
        <v>0.33333333333333331</v>
      </c>
      <c r="C63" s="18">
        <v>0.34403935185185192</v>
      </c>
      <c r="D63" s="135" t="s">
        <v>18</v>
      </c>
      <c r="E63" s="134" t="s">
        <v>7</v>
      </c>
      <c r="F63" s="181" t="s">
        <v>9</v>
      </c>
    </row>
    <row r="64" spans="1:6" ht="27" customHeight="1" thickBot="1" x14ac:dyDescent="0.3">
      <c r="A64" s="10">
        <v>428</v>
      </c>
      <c r="B64" s="21">
        <v>0.34722222222222221</v>
      </c>
      <c r="C64" s="18">
        <v>0.35792824074074081</v>
      </c>
      <c r="D64" s="135" t="s">
        <v>18</v>
      </c>
      <c r="E64" s="134" t="s">
        <v>7</v>
      </c>
      <c r="F64" s="180" t="s">
        <v>8</v>
      </c>
    </row>
    <row r="65" spans="1:6" ht="27" customHeight="1" thickBot="1" x14ac:dyDescent="0.3">
      <c r="A65" s="10">
        <v>430</v>
      </c>
      <c r="B65" s="21">
        <v>0.3611111111111111</v>
      </c>
      <c r="C65" s="18">
        <v>0.37181712962962971</v>
      </c>
      <c r="D65" s="135" t="s">
        <v>18</v>
      </c>
      <c r="E65" s="134" t="s">
        <v>7</v>
      </c>
      <c r="F65" s="180" t="s">
        <v>9</v>
      </c>
    </row>
    <row r="66" spans="1:6" ht="27" customHeight="1" thickBot="1" x14ac:dyDescent="0.3">
      <c r="A66" s="10">
        <v>432</v>
      </c>
      <c r="B66" s="21">
        <v>0.36805555555555558</v>
      </c>
      <c r="C66" s="18">
        <v>0.37876157407407413</v>
      </c>
      <c r="D66" s="135" t="s">
        <v>18</v>
      </c>
      <c r="E66" s="134" t="s">
        <v>7</v>
      </c>
      <c r="F66" s="180" t="s">
        <v>17</v>
      </c>
    </row>
    <row r="67" spans="1:6" ht="27" customHeight="1" thickBot="1" x14ac:dyDescent="0.3">
      <c r="A67" s="10">
        <v>434</v>
      </c>
      <c r="B67" s="21">
        <v>0.375</v>
      </c>
      <c r="C67" s="18">
        <v>0.38570601851851849</v>
      </c>
      <c r="D67" s="135" t="s">
        <v>18</v>
      </c>
      <c r="E67" s="134" t="s">
        <v>7</v>
      </c>
      <c r="F67" s="180" t="s">
        <v>9</v>
      </c>
    </row>
    <row r="68" spans="1:6" ht="27" customHeight="1" thickBot="1" x14ac:dyDescent="0.3">
      <c r="A68" s="10">
        <v>436</v>
      </c>
      <c r="B68" s="21">
        <v>0.3888888888888889</v>
      </c>
      <c r="C68" s="18">
        <v>0.39959490740740738</v>
      </c>
      <c r="D68" s="135" t="s">
        <v>18</v>
      </c>
      <c r="E68" s="134" t="s">
        <v>7</v>
      </c>
      <c r="F68" s="180" t="s">
        <v>8</v>
      </c>
    </row>
    <row r="69" spans="1:6" ht="27" customHeight="1" thickBot="1" x14ac:dyDescent="0.3">
      <c r="A69" s="10">
        <v>438</v>
      </c>
      <c r="B69" s="21">
        <v>0.40277777777777779</v>
      </c>
      <c r="C69" s="18">
        <v>0.41348379629629628</v>
      </c>
      <c r="D69" s="135" t="s">
        <v>18</v>
      </c>
      <c r="E69" s="134" t="s">
        <v>7</v>
      </c>
      <c r="F69" s="180" t="s">
        <v>9</v>
      </c>
    </row>
    <row r="70" spans="1:6" ht="27" customHeight="1" thickBot="1" x14ac:dyDescent="0.3">
      <c r="A70" s="132">
        <v>442</v>
      </c>
      <c r="B70" s="133">
        <v>0.41666666666666669</v>
      </c>
      <c r="C70" s="18">
        <v>0.42737268518518517</v>
      </c>
      <c r="D70" s="135" t="s">
        <v>18</v>
      </c>
      <c r="E70" s="134" t="s">
        <v>7</v>
      </c>
      <c r="F70" s="180" t="s">
        <v>8</v>
      </c>
    </row>
    <row r="71" spans="1:6" ht="27" customHeight="1" thickBot="1" x14ac:dyDescent="0.3">
      <c r="A71" s="10">
        <v>444</v>
      </c>
      <c r="B71" s="21">
        <v>0.43055555555555558</v>
      </c>
      <c r="C71" s="18">
        <v>0.44126157407407413</v>
      </c>
      <c r="D71" s="135" t="s">
        <v>18</v>
      </c>
      <c r="E71" s="134" t="s">
        <v>7</v>
      </c>
      <c r="F71" s="180" t="s">
        <v>8</v>
      </c>
    </row>
    <row r="72" spans="1:6" ht="27" customHeight="1" thickBot="1" x14ac:dyDescent="0.3">
      <c r="A72" s="10">
        <v>446</v>
      </c>
      <c r="B72" s="21">
        <v>0.44444444444444442</v>
      </c>
      <c r="C72" s="18">
        <v>0.45515046296296302</v>
      </c>
      <c r="D72" s="135" t="s">
        <v>18</v>
      </c>
      <c r="E72" s="134" t="s">
        <v>7</v>
      </c>
      <c r="F72" s="180" t="s">
        <v>9</v>
      </c>
    </row>
    <row r="73" spans="1:6" ht="27" customHeight="1" thickBot="1" x14ac:dyDescent="0.3">
      <c r="A73" s="10">
        <v>448</v>
      </c>
      <c r="B73" s="21">
        <v>0.4513888888888889</v>
      </c>
      <c r="C73" s="18">
        <v>0.46209490740740738</v>
      </c>
      <c r="D73" s="135" t="s">
        <v>18</v>
      </c>
      <c r="E73" s="134" t="s">
        <v>7</v>
      </c>
      <c r="F73" s="180" t="s">
        <v>17</v>
      </c>
    </row>
    <row r="74" spans="1:6" ht="27" customHeight="1" thickBot="1" x14ac:dyDescent="0.3">
      <c r="A74" s="10">
        <v>450</v>
      </c>
      <c r="B74" s="21">
        <v>0.45833333333333331</v>
      </c>
      <c r="C74" s="18">
        <v>0.46903935185185192</v>
      </c>
      <c r="D74" s="135" t="s">
        <v>18</v>
      </c>
      <c r="E74" s="134" t="s">
        <v>7</v>
      </c>
      <c r="F74" s="181" t="s">
        <v>9</v>
      </c>
    </row>
    <row r="75" spans="1:6" ht="27" customHeight="1" thickBot="1" x14ac:dyDescent="0.3">
      <c r="A75" s="10">
        <v>452</v>
      </c>
      <c r="B75" s="21">
        <v>0.47222222222222221</v>
      </c>
      <c r="C75" s="18">
        <v>0.48292824074074081</v>
      </c>
      <c r="D75" s="135" t="s">
        <v>18</v>
      </c>
      <c r="E75" s="134" t="s">
        <v>7</v>
      </c>
      <c r="F75" s="180" t="s">
        <v>8</v>
      </c>
    </row>
    <row r="76" spans="1:6" ht="27" customHeight="1" thickBot="1" x14ac:dyDescent="0.3">
      <c r="A76" s="10">
        <v>454</v>
      </c>
      <c r="B76" s="21">
        <v>0.4861111111111111</v>
      </c>
      <c r="C76" s="18">
        <v>0.49681712962962971</v>
      </c>
      <c r="D76" s="135" t="s">
        <v>18</v>
      </c>
      <c r="E76" s="134" t="s">
        <v>7</v>
      </c>
      <c r="F76" s="180" t="s">
        <v>9</v>
      </c>
    </row>
    <row r="77" spans="1:6" ht="27" customHeight="1" thickBot="1" x14ac:dyDescent="0.3">
      <c r="A77" s="132">
        <v>458</v>
      </c>
      <c r="B77" s="133">
        <v>0.5</v>
      </c>
      <c r="C77" s="18">
        <v>0.51070601851851849</v>
      </c>
      <c r="D77" s="135" t="s">
        <v>18</v>
      </c>
      <c r="E77" s="134" t="s">
        <v>7</v>
      </c>
      <c r="F77" s="180" t="s">
        <v>8</v>
      </c>
    </row>
    <row r="78" spans="1:6" ht="27" customHeight="1" thickBot="1" x14ac:dyDescent="0.3">
      <c r="A78" s="10">
        <v>460</v>
      </c>
      <c r="B78" s="21">
        <v>0.51388888888888884</v>
      </c>
      <c r="C78" s="18">
        <v>0.52459490740740744</v>
      </c>
      <c r="D78" s="135" t="s">
        <v>18</v>
      </c>
      <c r="E78" s="134" t="s">
        <v>7</v>
      </c>
      <c r="F78" s="180" t="s">
        <v>8</v>
      </c>
    </row>
    <row r="79" spans="1:6" ht="27" customHeight="1" thickBot="1" x14ac:dyDescent="0.3">
      <c r="A79" s="10">
        <v>462</v>
      </c>
      <c r="B79" s="21">
        <v>0.52777777777777779</v>
      </c>
      <c r="C79" s="18">
        <v>0.53848379629629628</v>
      </c>
      <c r="D79" s="135" t="s">
        <v>18</v>
      </c>
      <c r="E79" s="134" t="s">
        <v>7</v>
      </c>
      <c r="F79" s="180" t="s">
        <v>9</v>
      </c>
    </row>
    <row r="80" spans="1:6" ht="27" customHeight="1" thickBot="1" x14ac:dyDescent="0.3">
      <c r="A80" s="10">
        <v>464</v>
      </c>
      <c r="B80" s="21">
        <v>0.53472222222222221</v>
      </c>
      <c r="C80" s="18">
        <v>0.5454282407407407</v>
      </c>
      <c r="D80" s="135" t="s">
        <v>18</v>
      </c>
      <c r="E80" s="134" t="s">
        <v>7</v>
      </c>
      <c r="F80" s="180" t="s">
        <v>17</v>
      </c>
    </row>
    <row r="81" spans="1:6" ht="27" customHeight="1" thickBot="1" x14ac:dyDescent="0.3">
      <c r="A81" s="10">
        <v>466</v>
      </c>
      <c r="B81" s="21">
        <v>0.54166666666666663</v>
      </c>
      <c r="C81" s="18">
        <v>0.55237268518518523</v>
      </c>
      <c r="D81" s="135" t="s">
        <v>18</v>
      </c>
      <c r="E81" s="134" t="s">
        <v>7</v>
      </c>
      <c r="F81" s="180" t="s">
        <v>9</v>
      </c>
    </row>
    <row r="82" spans="1:6" ht="27" customHeight="1" thickBot="1" x14ac:dyDescent="0.3">
      <c r="A82" s="10">
        <v>468</v>
      </c>
      <c r="B82" s="21">
        <v>0.55555555555555558</v>
      </c>
      <c r="C82" s="18">
        <v>0.56626157407407407</v>
      </c>
      <c r="D82" s="135" t="s">
        <v>18</v>
      </c>
      <c r="E82" s="134" t="s">
        <v>7</v>
      </c>
      <c r="F82" s="180" t="s">
        <v>8</v>
      </c>
    </row>
    <row r="83" spans="1:6" ht="27" customHeight="1" thickBot="1" x14ac:dyDescent="0.3">
      <c r="A83" s="10">
        <v>470</v>
      </c>
      <c r="B83" s="21">
        <v>0.56944444444444442</v>
      </c>
      <c r="C83" s="18">
        <v>0.58015046296296291</v>
      </c>
      <c r="D83" s="135" t="s">
        <v>18</v>
      </c>
      <c r="E83" s="134" t="s">
        <v>7</v>
      </c>
      <c r="F83" s="180" t="s">
        <v>9</v>
      </c>
    </row>
    <row r="84" spans="1:6" ht="27" customHeight="1" thickBot="1" x14ac:dyDescent="0.3">
      <c r="A84" s="132">
        <v>474</v>
      </c>
      <c r="B84" s="133">
        <v>0.58333333333333337</v>
      </c>
      <c r="C84" s="18">
        <v>0.59403935185185186</v>
      </c>
      <c r="D84" s="135" t="s">
        <v>18</v>
      </c>
      <c r="E84" s="134" t="s">
        <v>7</v>
      </c>
      <c r="F84" s="180" t="s">
        <v>8</v>
      </c>
    </row>
    <row r="85" spans="1:6" ht="27" customHeight="1" thickBot="1" x14ac:dyDescent="0.3">
      <c r="A85" s="10">
        <v>476</v>
      </c>
      <c r="B85" s="21">
        <v>0.59722222222222221</v>
      </c>
      <c r="C85" s="18">
        <v>0.6079282407407407</v>
      </c>
      <c r="D85" s="135" t="s">
        <v>18</v>
      </c>
      <c r="E85" s="134" t="s">
        <v>7</v>
      </c>
      <c r="F85" s="180" t="s">
        <v>8</v>
      </c>
    </row>
    <row r="86" spans="1:6" ht="27" customHeight="1" thickBot="1" x14ac:dyDescent="0.3">
      <c r="A86" s="10">
        <v>478</v>
      </c>
      <c r="B86" s="21">
        <v>0.61111111111111116</v>
      </c>
      <c r="C86" s="18">
        <v>0.62181712962962965</v>
      </c>
      <c r="D86" s="135" t="s">
        <v>18</v>
      </c>
      <c r="E86" s="134" t="s">
        <v>7</v>
      </c>
      <c r="F86" s="180" t="s">
        <v>9</v>
      </c>
    </row>
    <row r="87" spans="1:6" ht="27" customHeight="1" thickBot="1" x14ac:dyDescent="0.3">
      <c r="A87" s="10">
        <v>480</v>
      </c>
      <c r="B87" s="21">
        <v>0.61805555555555558</v>
      </c>
      <c r="C87" s="18">
        <v>0.62876157407407407</v>
      </c>
      <c r="D87" s="135" t="s">
        <v>18</v>
      </c>
      <c r="E87" s="134" t="s">
        <v>7</v>
      </c>
      <c r="F87" s="180" t="s">
        <v>17</v>
      </c>
    </row>
    <row r="88" spans="1:6" ht="27" customHeight="1" thickBot="1" x14ac:dyDescent="0.3">
      <c r="A88" s="10">
        <v>482</v>
      </c>
      <c r="B88" s="21">
        <v>0.625</v>
      </c>
      <c r="C88" s="18">
        <v>0.63570601851851849</v>
      </c>
      <c r="D88" s="135" t="s">
        <v>18</v>
      </c>
      <c r="E88" s="134" t="s">
        <v>7</v>
      </c>
      <c r="F88" s="180" t="s">
        <v>9</v>
      </c>
    </row>
    <row r="89" spans="1:6" ht="27" customHeight="1" thickBot="1" x14ac:dyDescent="0.3">
      <c r="A89" s="10">
        <v>484</v>
      </c>
      <c r="B89" s="21">
        <v>0.63888888888888884</v>
      </c>
      <c r="C89" s="18">
        <v>0.64959490740740744</v>
      </c>
      <c r="D89" s="135" t="s">
        <v>18</v>
      </c>
      <c r="E89" s="134" t="s">
        <v>7</v>
      </c>
      <c r="F89" s="180" t="s">
        <v>8</v>
      </c>
    </row>
    <row r="90" spans="1:6" ht="27" customHeight="1" thickBot="1" x14ac:dyDescent="0.3">
      <c r="A90" s="10">
        <v>486</v>
      </c>
      <c r="B90" s="21">
        <v>0.65277777777777779</v>
      </c>
      <c r="C90" s="18">
        <v>0.66348379629629628</v>
      </c>
      <c r="D90" s="135" t="s">
        <v>18</v>
      </c>
      <c r="E90" s="134" t="s">
        <v>7</v>
      </c>
      <c r="F90" s="180" t="s">
        <v>9</v>
      </c>
    </row>
    <row r="91" spans="1:6" ht="27" customHeight="1" thickBot="1" x14ac:dyDescent="0.3">
      <c r="A91" s="10">
        <v>488</v>
      </c>
      <c r="B91" s="21">
        <v>0.65972222222222221</v>
      </c>
      <c r="C91" s="18">
        <v>0.6704282407407407</v>
      </c>
      <c r="D91" s="135" t="s">
        <v>18</v>
      </c>
      <c r="E91" s="134" t="s">
        <v>7</v>
      </c>
      <c r="F91" s="180" t="s">
        <v>17</v>
      </c>
    </row>
    <row r="92" spans="1:6" ht="27" customHeight="1" thickBot="1" x14ac:dyDescent="0.3">
      <c r="A92" s="10">
        <v>490</v>
      </c>
      <c r="B92" s="21">
        <v>0.66666666666666663</v>
      </c>
      <c r="C92" s="18">
        <v>0.67737268518518523</v>
      </c>
      <c r="D92" s="135" t="s">
        <v>18</v>
      </c>
      <c r="E92" s="134" t="s">
        <v>7</v>
      </c>
      <c r="F92" s="180" t="s">
        <v>9</v>
      </c>
    </row>
    <row r="93" spans="1:6" ht="27" customHeight="1" thickBot="1" x14ac:dyDescent="0.3">
      <c r="A93" s="10">
        <v>492</v>
      </c>
      <c r="B93" s="21">
        <v>0.68055555555555558</v>
      </c>
      <c r="C93" s="18">
        <v>0.69126157407407407</v>
      </c>
      <c r="D93" s="135" t="s">
        <v>18</v>
      </c>
      <c r="E93" s="134" t="s">
        <v>7</v>
      </c>
      <c r="F93" s="180" t="s">
        <v>8</v>
      </c>
    </row>
    <row r="94" spans="1:6" ht="27" customHeight="1" thickBot="1" x14ac:dyDescent="0.3">
      <c r="A94" s="10">
        <v>494</v>
      </c>
      <c r="B94" s="21">
        <v>0.69444444444444442</v>
      </c>
      <c r="C94" s="18">
        <v>0.70515046296296291</v>
      </c>
      <c r="D94" s="135" t="s">
        <v>18</v>
      </c>
      <c r="E94" s="134" t="s">
        <v>7</v>
      </c>
      <c r="F94" s="180" t="s">
        <v>9</v>
      </c>
    </row>
    <row r="95" spans="1:6" ht="27" customHeight="1" thickBot="1" x14ac:dyDescent="0.3">
      <c r="A95" s="10">
        <v>496</v>
      </c>
      <c r="B95" s="21">
        <v>0.70138888888888884</v>
      </c>
      <c r="C95" s="18">
        <v>0.71209490740740744</v>
      </c>
      <c r="D95" s="135" t="s">
        <v>18</v>
      </c>
      <c r="E95" s="134" t="s">
        <v>7</v>
      </c>
      <c r="F95" s="180" t="s">
        <v>17</v>
      </c>
    </row>
    <row r="96" spans="1:6" ht="27" customHeight="1" thickBot="1" x14ac:dyDescent="0.3">
      <c r="A96" s="10">
        <v>498</v>
      </c>
      <c r="B96" s="21">
        <v>0.70833333333333337</v>
      </c>
      <c r="C96" s="18">
        <v>0.71903935185185186</v>
      </c>
      <c r="D96" s="135" t="s">
        <v>18</v>
      </c>
      <c r="E96" s="134" t="s">
        <v>7</v>
      </c>
      <c r="F96" s="181" t="s">
        <v>9</v>
      </c>
    </row>
    <row r="97" spans="1:6" ht="27" customHeight="1" thickBot="1" x14ac:dyDescent="0.3">
      <c r="A97" s="10">
        <v>500</v>
      </c>
      <c r="B97" s="21">
        <v>0.72222222222222221</v>
      </c>
      <c r="C97" s="18">
        <v>0.7329282407407407</v>
      </c>
      <c r="D97" s="135" t="s">
        <v>18</v>
      </c>
      <c r="E97" s="134" t="s">
        <v>7</v>
      </c>
      <c r="F97" s="180" t="s">
        <v>8</v>
      </c>
    </row>
    <row r="98" spans="1:6" ht="27" customHeight="1" thickBot="1" x14ac:dyDescent="0.3">
      <c r="A98" s="10">
        <v>502</v>
      </c>
      <c r="B98" s="21">
        <v>0.73611111111111116</v>
      </c>
      <c r="C98" s="18">
        <v>0.74681712962962965</v>
      </c>
      <c r="D98" s="135" t="s">
        <v>18</v>
      </c>
      <c r="E98" s="134" t="s">
        <v>7</v>
      </c>
      <c r="F98" s="180" t="s">
        <v>8</v>
      </c>
    </row>
    <row r="99" spans="1:6" ht="27" customHeight="1" thickBot="1" x14ac:dyDescent="0.3">
      <c r="A99" s="132">
        <v>504</v>
      </c>
      <c r="B99" s="133">
        <v>0.82638888888888884</v>
      </c>
      <c r="C99" s="18">
        <v>0.83709490740740744</v>
      </c>
      <c r="D99" s="135" t="s">
        <v>18</v>
      </c>
      <c r="E99" s="134" t="s">
        <v>7</v>
      </c>
      <c r="F99" s="180" t="s">
        <v>8</v>
      </c>
    </row>
    <row r="100" spans="1:6" ht="27" customHeight="1" thickBot="1" x14ac:dyDescent="0.3">
      <c r="A100" s="10">
        <v>506</v>
      </c>
      <c r="B100" s="21">
        <v>0.84722222222222221</v>
      </c>
      <c r="C100" s="18">
        <v>0.8579282407407407</v>
      </c>
      <c r="D100" s="135" t="s">
        <v>18</v>
      </c>
      <c r="E100" s="134" t="s">
        <v>7</v>
      </c>
      <c r="F100" s="180" t="s">
        <v>8</v>
      </c>
    </row>
    <row r="101" spans="1:6" ht="27" customHeight="1" thickBot="1" x14ac:dyDescent="0.3">
      <c r="A101" s="10">
        <v>508</v>
      </c>
      <c r="B101" s="21">
        <v>0.86805555555555558</v>
      </c>
      <c r="C101" s="18">
        <v>0.87876157407407407</v>
      </c>
      <c r="D101" s="135" t="s">
        <v>18</v>
      </c>
      <c r="E101" s="134" t="s">
        <v>7</v>
      </c>
      <c r="F101" s="180" t="s">
        <v>8</v>
      </c>
    </row>
    <row r="102" spans="1:6" ht="27" customHeight="1" thickBot="1" x14ac:dyDescent="0.3">
      <c r="A102" s="10">
        <v>510</v>
      </c>
      <c r="B102" s="21">
        <v>0.88888888888888884</v>
      </c>
      <c r="C102" s="18">
        <v>0.89959490740740744</v>
      </c>
      <c r="D102" s="135" t="s">
        <v>18</v>
      </c>
      <c r="E102" s="134" t="s">
        <v>7</v>
      </c>
      <c r="F102" s="180" t="s">
        <v>8</v>
      </c>
    </row>
    <row r="103" spans="1:6" ht="27" customHeight="1" thickBot="1" x14ac:dyDescent="0.3">
      <c r="A103" s="10">
        <v>512</v>
      </c>
      <c r="B103" s="21">
        <v>0.90972222222222221</v>
      </c>
      <c r="C103" s="18">
        <v>0.9204282407407407</v>
      </c>
      <c r="D103" s="135" t="s">
        <v>18</v>
      </c>
      <c r="E103" s="134" t="s">
        <v>7</v>
      </c>
      <c r="F103" s="180" t="s">
        <v>8</v>
      </c>
    </row>
    <row r="104" spans="1:6" ht="27" customHeight="1" thickBot="1" x14ac:dyDescent="0.3">
      <c r="A104" s="10">
        <v>514</v>
      </c>
      <c r="B104" s="21">
        <v>0.9375</v>
      </c>
      <c r="C104" s="18">
        <v>0.94820601851851849</v>
      </c>
      <c r="D104" s="135" t="s">
        <v>18</v>
      </c>
      <c r="E104" s="134" t="s">
        <v>7</v>
      </c>
      <c r="F104" s="180" t="s">
        <v>8</v>
      </c>
    </row>
    <row r="105" spans="1:6" ht="27" customHeight="1" thickBot="1" x14ac:dyDescent="0.3">
      <c r="A105" s="10">
        <v>516</v>
      </c>
      <c r="B105" s="21">
        <v>0.95138888888888884</v>
      </c>
      <c r="C105" s="18">
        <v>0.96209490740740744</v>
      </c>
      <c r="D105" s="135" t="s">
        <v>18</v>
      </c>
      <c r="E105" s="134" t="s">
        <v>7</v>
      </c>
      <c r="F105" s="180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zoomScale="70" zoomScaleNormal="70" workbookViewId="0">
      <selection activeCell="AT2" sqref="AT2:AT3"/>
    </sheetView>
  </sheetViews>
  <sheetFormatPr baseColWidth="10" defaultRowHeight="15" x14ac:dyDescent="0.25"/>
  <cols>
    <col min="1" max="1" width="18.42578125" customWidth="1"/>
    <col min="2" max="2" width="7" bestFit="1" customWidth="1"/>
    <col min="3" max="3" width="2" bestFit="1" customWidth="1"/>
    <col min="4" max="4" width="8.140625" bestFit="1" customWidth="1"/>
    <col min="5" max="5" width="2.5703125" bestFit="1" customWidth="1"/>
    <col min="6" max="6" width="8.42578125" customWidth="1"/>
    <col min="7" max="7" width="2" bestFit="1" customWidth="1"/>
    <col min="8" max="8" width="7" bestFit="1" customWidth="1"/>
    <col min="9" max="9" width="2" bestFit="1" customWidth="1"/>
    <col min="10" max="11" width="2" customWidth="1"/>
    <col min="12" max="12" width="7" bestFit="1" customWidth="1"/>
    <col min="13" max="13" width="2" bestFit="1" customWidth="1"/>
    <col min="14" max="14" width="7" bestFit="1" customWidth="1"/>
    <col min="15" max="15" width="2" bestFit="1" customWidth="1"/>
    <col min="16" max="16" width="7" bestFit="1" customWidth="1"/>
    <col min="17" max="17" width="2" bestFit="1" customWidth="1"/>
    <col min="18" max="18" width="8.5703125" bestFit="1" customWidth="1"/>
    <col min="19" max="19" width="2" bestFit="1" customWidth="1"/>
    <col min="20" max="20" width="8.5703125" bestFit="1" customWidth="1"/>
    <col min="21" max="21" width="2" bestFit="1" customWidth="1"/>
    <col min="22" max="22" width="8.5703125" bestFit="1" customWidth="1"/>
    <col min="23" max="23" width="2" bestFit="1" customWidth="1"/>
    <col min="24" max="24" width="8.5703125" bestFit="1" customWidth="1"/>
    <col min="25" max="25" width="2" bestFit="1" customWidth="1"/>
    <col min="26" max="26" width="8.5703125" bestFit="1" customWidth="1"/>
    <col min="27" max="27" width="2" bestFit="1" customWidth="1"/>
    <col min="28" max="28" width="8.5703125" bestFit="1" customWidth="1"/>
    <col min="29" max="29" width="2" bestFit="1" customWidth="1"/>
    <col min="30" max="30" width="8.5703125" bestFit="1" customWidth="1"/>
    <col min="31" max="31" width="2" bestFit="1" customWidth="1"/>
    <col min="32" max="32" width="8.5703125" bestFit="1" customWidth="1"/>
    <col min="33" max="33" width="2" bestFit="1" customWidth="1"/>
    <col min="34" max="34" width="8.5703125" bestFit="1" customWidth="1"/>
    <col min="35" max="35" width="2" bestFit="1" customWidth="1"/>
    <col min="36" max="36" width="8.5703125" bestFit="1" customWidth="1"/>
    <col min="37" max="37" width="2" bestFit="1" customWidth="1"/>
    <col min="38" max="38" width="8.5703125" bestFit="1" customWidth="1"/>
    <col min="39" max="39" width="2" bestFit="1" customWidth="1"/>
    <col min="40" max="40" width="8.5703125" bestFit="1" customWidth="1"/>
    <col min="41" max="41" width="3.42578125" customWidth="1"/>
    <col min="42" max="42" width="8.85546875" bestFit="1" customWidth="1"/>
    <col min="43" max="45" width="2" customWidth="1"/>
    <col min="46" max="46" width="8.5703125" bestFit="1" customWidth="1"/>
    <col min="47" max="47" width="2" bestFit="1" customWidth="1"/>
    <col min="48" max="48" width="8.5703125" bestFit="1" customWidth="1"/>
    <col min="49" max="49" width="2" bestFit="1" customWidth="1"/>
    <col min="50" max="50" width="8.5703125" bestFit="1" customWidth="1"/>
    <col min="51" max="51" width="2" bestFit="1" customWidth="1"/>
    <col min="52" max="53" width="2" customWidth="1"/>
    <col min="54" max="54" width="8.5703125" bestFit="1" customWidth="1"/>
    <col min="55" max="55" width="2" bestFit="1" customWidth="1"/>
  </cols>
  <sheetData>
    <row r="1" spans="1:55" ht="21" customHeight="1" thickTop="1" x14ac:dyDescent="0.25">
      <c r="A1" s="155" t="s">
        <v>62</v>
      </c>
      <c r="B1" s="156">
        <f>PairLD!B1</f>
        <v>602</v>
      </c>
      <c r="C1" s="157"/>
      <c r="D1" s="156">
        <f>PairLD!C1</f>
        <v>604</v>
      </c>
      <c r="E1" s="157"/>
      <c r="F1" s="156">
        <f>PairLD!D1</f>
        <v>606</v>
      </c>
      <c r="G1" s="157"/>
      <c r="H1" s="156">
        <f>PairLD!D1</f>
        <v>606</v>
      </c>
      <c r="I1" s="157"/>
      <c r="J1" s="174"/>
      <c r="K1" s="174"/>
      <c r="L1" s="156">
        <f>PairLD!F1</f>
        <v>610</v>
      </c>
      <c r="M1" s="157"/>
      <c r="N1" s="156">
        <f>PairLD!G1</f>
        <v>612</v>
      </c>
      <c r="O1" s="157"/>
      <c r="P1" s="156">
        <f>PairLD!H1</f>
        <v>614</v>
      </c>
      <c r="Q1" s="157"/>
      <c r="R1" s="156">
        <f>PairLD!I1</f>
        <v>616</v>
      </c>
      <c r="S1" s="157"/>
      <c r="T1" s="156">
        <f>PairLD!J1</f>
        <v>618</v>
      </c>
      <c r="U1" s="157"/>
      <c r="V1" s="156">
        <f>PairLD!K1</f>
        <v>620</v>
      </c>
      <c r="W1" s="157"/>
      <c r="X1" s="156">
        <f>PairLD!L1</f>
        <v>622</v>
      </c>
      <c r="Y1" s="157"/>
      <c r="Z1" s="156">
        <f>PairLD!M1</f>
        <v>624</v>
      </c>
      <c r="AA1" s="157"/>
      <c r="AB1" s="156">
        <f>PairLD!N1</f>
        <v>626</v>
      </c>
      <c r="AC1" s="157"/>
      <c r="AD1" s="156">
        <f>PairLD!O1</f>
        <v>628</v>
      </c>
      <c r="AE1" s="157"/>
      <c r="AF1" s="156">
        <f>PairLD!P1</f>
        <v>630</v>
      </c>
      <c r="AG1" s="157"/>
      <c r="AH1" s="156">
        <f>PairLD!Q1</f>
        <v>632</v>
      </c>
      <c r="AI1" s="157"/>
      <c r="AJ1" s="156">
        <f>PairLD!R1</f>
        <v>634</v>
      </c>
      <c r="AK1" s="157"/>
      <c r="AL1" s="156">
        <f>PairLD!S1</f>
        <v>636</v>
      </c>
      <c r="AM1" s="157"/>
      <c r="AN1" s="156">
        <f>PairLD!T1</f>
        <v>638</v>
      </c>
      <c r="AO1" s="157"/>
      <c r="AP1" s="156">
        <f>PairLD!U1</f>
        <v>640</v>
      </c>
      <c r="AQ1" s="174"/>
      <c r="AR1" s="174"/>
      <c r="AS1" s="174"/>
      <c r="AT1" s="156">
        <f>PairLD!V1</f>
        <v>642</v>
      </c>
      <c r="AU1" s="157"/>
      <c r="AV1" s="156">
        <f>PairLD!W1</f>
        <v>644</v>
      </c>
      <c r="AW1" s="157"/>
      <c r="AX1" s="156">
        <f>PairLD!X1</f>
        <v>646</v>
      </c>
      <c r="AY1" s="157"/>
      <c r="AZ1" s="174"/>
      <c r="BA1" s="174"/>
      <c r="BB1" s="156">
        <f>PairLD!Z1</f>
        <v>650</v>
      </c>
      <c r="BC1" s="157"/>
    </row>
    <row r="2" spans="1:55" ht="20.25" customHeight="1" x14ac:dyDescent="0.25">
      <c r="A2" s="159" t="str">
        <f>PairLD!A3</f>
        <v>Gobba_Ville</v>
      </c>
      <c r="B2" s="140"/>
      <c r="C2" s="139" t="str">
        <f>IF(SECOND(PairLD!B3)&gt;0, "+", "")</f>
        <v/>
      </c>
      <c r="D2" s="138">
        <f>PairLD!C3</f>
        <v>0.22916666666666666</v>
      </c>
      <c r="E2" s="139" t="str">
        <f>IF(SECOND(PairLD!C3)&gt;0, "+", "")</f>
        <v/>
      </c>
      <c r="F2" s="140">
        <f>PairLD!D3</f>
        <v>0.25694444444444442</v>
      </c>
      <c r="G2" s="139" t="str">
        <f>IF(SECOND(PairLD!D3)&gt;0, "+", "")</f>
        <v/>
      </c>
      <c r="H2" s="140">
        <f>PairLD!D3</f>
        <v>0.25694444444444442</v>
      </c>
      <c r="I2" s="139" t="str">
        <f>IF(SECOND(PairLD!D3)&gt;0, "+", "")</f>
        <v/>
      </c>
      <c r="J2" s="139"/>
      <c r="K2" s="139"/>
      <c r="L2" s="140">
        <f>PairLD!F3</f>
        <v>0.30902777777777779</v>
      </c>
      <c r="M2" s="139" t="str">
        <f>IF(SECOND(PairLD!F3)&gt;0, "+", "")</f>
        <v/>
      </c>
      <c r="N2" s="140"/>
      <c r="O2" s="139" t="str">
        <f>IF(SECOND(PairLD!G3)&gt;0, "+", "")</f>
        <v/>
      </c>
      <c r="P2" s="140">
        <f>PairLD!H3</f>
        <v>0.36805555555555558</v>
      </c>
      <c r="Q2" s="139" t="str">
        <f>IF(SECOND(PairLD!H3)&gt;0, "+", "")</f>
        <v/>
      </c>
      <c r="R2" s="140">
        <f>PairLD!I3</f>
        <v>0.39583333333333337</v>
      </c>
      <c r="S2" s="139" t="str">
        <f>IF(SECOND(PairLD!D3)&gt;0, "+", "")</f>
        <v/>
      </c>
      <c r="T2" s="140">
        <f>PairLD!J3</f>
        <v>0.42361111111111116</v>
      </c>
      <c r="U2" s="139" t="str">
        <f>IF(SECOND(PairLD!J3)&gt;0, "+", "")</f>
        <v/>
      </c>
      <c r="V2" s="140">
        <f>PairLD!K3</f>
        <v>0.45138888888888895</v>
      </c>
      <c r="W2" s="139" t="str">
        <f>IF(SECOND(PairLD!K3)&gt;0, "+", "")</f>
        <v/>
      </c>
      <c r="X2" s="140">
        <f>PairLD!L3</f>
        <v>0.47916666666666674</v>
      </c>
      <c r="Y2" s="139" t="str">
        <f>IF(SECOND(PairLD!Q3)&gt;0, "+", "")</f>
        <v/>
      </c>
      <c r="Z2" s="140">
        <f>PairLD!M3</f>
        <v>0.50694444444444453</v>
      </c>
      <c r="AA2" s="139" t="str">
        <f>IF(SECOND(PairLD!S3)&gt;0, "+", "")</f>
        <v/>
      </c>
      <c r="AB2" s="140">
        <f>PairLD!N3</f>
        <v>0.53472222222222232</v>
      </c>
      <c r="AC2" s="139" t="str">
        <f>IF(SECOND(PairLD!U3)&gt;0, "+", "")</f>
        <v/>
      </c>
      <c r="AD2" s="140">
        <f>PairLD!O3</f>
        <v>0.56250000000000011</v>
      </c>
      <c r="AE2" s="139" t="str">
        <f>IF(SECOND(PairLD!W3)&gt;0, "+", "")</f>
        <v/>
      </c>
      <c r="AF2" s="140">
        <f>PairLD!P3</f>
        <v>0.5902777777777779</v>
      </c>
      <c r="AG2" s="139" t="str">
        <f>IF(SECOND(PairLD!Y3)&gt;0, "+", "")</f>
        <v/>
      </c>
      <c r="AH2" s="140">
        <f>PairLD!Q3</f>
        <v>0.61805555555555569</v>
      </c>
      <c r="AI2" s="139" t="e">
        <f>IF(SECOND(PairLD!#REF!)&gt;0, "+", "")</f>
        <v>#REF!</v>
      </c>
      <c r="AJ2" s="140">
        <f>PairLD!R3</f>
        <v>0.64583333333333348</v>
      </c>
      <c r="AK2" s="139" t="e">
        <f>IF(SECOND(PairLD!#REF!)&gt;0, "+", "")</f>
        <v>#REF!</v>
      </c>
      <c r="AL2" s="140">
        <f>PairLD!S3</f>
        <v>0.67361111111111127</v>
      </c>
      <c r="AM2" s="139" t="e">
        <f>IF(SECOND(PairLD!#REF!)&gt;0, "+", "")</f>
        <v>#REF!</v>
      </c>
      <c r="AN2" s="140">
        <f>PairLD!T3</f>
        <v>0.70138888888888906</v>
      </c>
      <c r="AO2" s="139" t="e">
        <f>IF(SECOND(PairLD!#REF!)&gt;0, "+", "")</f>
        <v>#REF!</v>
      </c>
      <c r="AP2" s="140">
        <f>PairLD!U3</f>
        <v>0.72916666666666685</v>
      </c>
      <c r="AQ2" s="139"/>
      <c r="AR2" s="139"/>
      <c r="AS2" s="139"/>
      <c r="AT2" s="140"/>
      <c r="AU2" s="139" t="e">
        <f>IF(SECOND(PairLD!#REF!)&gt;0, "+", "")</f>
        <v>#REF!</v>
      </c>
      <c r="AV2" s="140">
        <f>PairLD!W3</f>
        <v>0.78472222222222243</v>
      </c>
      <c r="AW2" s="139" t="e">
        <f>IF(SECOND(PairLD!#REF!)&gt;0, "+", "")</f>
        <v>#REF!</v>
      </c>
      <c r="AX2" s="140">
        <f>PairLD!X3</f>
        <v>0.81597222222222221</v>
      </c>
      <c r="AY2" s="139" t="str">
        <f>IF(SECOND(PairLD!AB3)&gt;0, "+", "")</f>
        <v/>
      </c>
      <c r="AZ2" s="139"/>
      <c r="BA2" s="139"/>
      <c r="BB2" s="140">
        <f>PairLD!Z3</f>
        <v>0.88194444444444442</v>
      </c>
      <c r="BC2" s="139" t="str">
        <f>IF(SECOND(PairLD!AD3)&gt;0, "+", "")</f>
        <v/>
      </c>
    </row>
    <row r="3" spans="1:55" ht="20.25" customHeight="1" x14ac:dyDescent="0.3">
      <c r="A3" s="244" t="str">
        <f>PairLD!A4</f>
        <v>Gobaa</v>
      </c>
      <c r="B3" s="149"/>
      <c r="C3" s="154" t="str">
        <f>IF(SECOND(PairLD!B4)&gt;0, "+", "")</f>
        <v/>
      </c>
      <c r="D3" s="149">
        <f>PairLD!C4</f>
        <v>0.23194444444444443</v>
      </c>
      <c r="E3" s="154" t="str">
        <f>IF(SECOND(PairLD!C4)&gt;0, "+", "")</f>
        <v/>
      </c>
      <c r="F3" s="149">
        <f>PairLD!D4</f>
        <v>0.25972222222222219</v>
      </c>
      <c r="G3" s="154" t="str">
        <f>IF(SECOND(PairLD!D4)&gt;0, "+", "")</f>
        <v/>
      </c>
      <c r="H3" s="149">
        <f>PairLD!D4</f>
        <v>0.25972222222222219</v>
      </c>
      <c r="I3" s="154" t="str">
        <f>IF(SECOND(PairLD!D4)&gt;0, "+", "")</f>
        <v/>
      </c>
      <c r="J3" s="154"/>
      <c r="K3" s="154"/>
      <c r="L3" s="149">
        <f>PairLD!F4</f>
        <v>0.31180555555555556</v>
      </c>
      <c r="M3" s="154" t="str">
        <f>IF(SECOND(PairLD!F4)&gt;0, "+", "")</f>
        <v/>
      </c>
      <c r="N3" s="149">
        <f>PairLD!G4</f>
        <v>0.34305555555555556</v>
      </c>
      <c r="O3" s="154" t="str">
        <f>IF(SECOND(PairLD!G4)&gt;0, "+", "")</f>
        <v/>
      </c>
      <c r="P3" s="149">
        <f>PairLD!H4</f>
        <v>0.37083333333333335</v>
      </c>
      <c r="Q3" s="154" t="str">
        <f>IF(SECOND(PairLD!H4)&gt;0, "+", "")</f>
        <v/>
      </c>
      <c r="R3" s="149">
        <f>PairLD!I4</f>
        <v>0.39861111111111114</v>
      </c>
      <c r="S3" s="154" t="str">
        <f>IF(SECOND(PairLD!D4)&gt;0, "+", "")</f>
        <v/>
      </c>
      <c r="T3" s="149">
        <f>PairLD!J4</f>
        <v>0.42638888888888893</v>
      </c>
      <c r="U3" s="154" t="str">
        <f>IF(SECOND(PairLD!J4)&gt;0, "+", "")</f>
        <v/>
      </c>
      <c r="V3" s="149">
        <f>PairLD!K4</f>
        <v>0.45416666666666672</v>
      </c>
      <c r="W3" s="154" t="str">
        <f>IF(SECOND(PairLD!K4)&gt;0, "+", "")</f>
        <v/>
      </c>
      <c r="X3" s="149">
        <f>PairLD!L4</f>
        <v>0.48194444444444451</v>
      </c>
      <c r="Y3" s="154" t="str">
        <f>IF(SECOND(PairLD!Q4)&gt;0, "+", "")</f>
        <v/>
      </c>
      <c r="Z3" s="149">
        <f>PairLD!M4</f>
        <v>0.5097222222222223</v>
      </c>
      <c r="AA3" s="154" t="str">
        <f>IF(SECOND(PairLD!S4)&gt;0, "+", "")</f>
        <v/>
      </c>
      <c r="AB3" s="149">
        <f>PairLD!N4</f>
        <v>0.53750000000000009</v>
      </c>
      <c r="AC3" s="154" t="str">
        <f>IF(SECOND(PairLD!U4)&gt;0, "+", "")</f>
        <v/>
      </c>
      <c r="AD3" s="149">
        <f>PairLD!O4</f>
        <v>0.56527777777777788</v>
      </c>
      <c r="AE3" s="154" t="str">
        <f>IF(SECOND(PairLD!W4)&gt;0, "+", "")</f>
        <v/>
      </c>
      <c r="AF3" s="149">
        <f>PairLD!P4</f>
        <v>0.59305555555555567</v>
      </c>
      <c r="AG3" s="154" t="str">
        <f>IF(SECOND(PairLD!Y4)&gt;0, "+", "")</f>
        <v/>
      </c>
      <c r="AH3" s="149">
        <f>PairLD!Q4</f>
        <v>0.62083333333333346</v>
      </c>
      <c r="AI3" s="154" t="e">
        <f>IF(SECOND(PairLD!#REF!)&gt;0, "+", "")</f>
        <v>#REF!</v>
      </c>
      <c r="AJ3" s="149">
        <f>PairLD!R4</f>
        <v>0.64861111111111125</v>
      </c>
      <c r="AK3" s="154" t="e">
        <f>IF(SECOND(PairLD!#REF!)&gt;0, "+", "")</f>
        <v>#REF!</v>
      </c>
      <c r="AL3" s="149">
        <f>PairLD!S4</f>
        <v>0.67638888888888904</v>
      </c>
      <c r="AM3" s="154" t="e">
        <f>IF(SECOND(PairLD!#REF!)&gt;0, "+", "")</f>
        <v>#REF!</v>
      </c>
      <c r="AN3" s="149">
        <f>PairLD!T4</f>
        <v>0.70416666666666683</v>
      </c>
      <c r="AO3" s="154" t="e">
        <f>IF(SECOND(PairLD!#REF!)&gt;0, "+", "")</f>
        <v>#REF!</v>
      </c>
      <c r="AP3" s="149">
        <f>PairLD!U4</f>
        <v>0.73194444444444462</v>
      </c>
      <c r="AQ3" s="154"/>
      <c r="AR3" s="154"/>
      <c r="AS3" s="154"/>
      <c r="AT3" s="149"/>
      <c r="AU3" s="154" t="e">
        <f>IF(SECOND(PairLD!#REF!)&gt;0, "+", "")</f>
        <v>#REF!</v>
      </c>
      <c r="AV3" s="149">
        <f>PairLD!W4</f>
        <v>0.7875000000000002</v>
      </c>
      <c r="AW3" s="154" t="e">
        <f>IF(SECOND(PairLD!#REF!)&gt;0, "+", "")</f>
        <v>#REF!</v>
      </c>
      <c r="AX3" s="149">
        <f>PairLD!X4</f>
        <v>0.81874999999999998</v>
      </c>
      <c r="AY3" s="154" t="str">
        <f>IF(SECOND(PairLD!AB4)&gt;0, "+", "")</f>
        <v/>
      </c>
      <c r="AZ3" s="154"/>
      <c r="BA3" s="154"/>
      <c r="BB3" s="149">
        <f>PairLD!Z4</f>
        <v>0.88472222222222219</v>
      </c>
      <c r="BC3" s="154" t="str">
        <f>IF(SECOND(PairLD!AD4)&gt;0, "+", "")</f>
        <v/>
      </c>
    </row>
    <row r="4" spans="1:55" ht="20.25" customHeight="1" x14ac:dyDescent="0.3">
      <c r="A4" s="243"/>
      <c r="B4" s="147">
        <f>(PairLD!B5)</f>
        <v>0.20833333333333334</v>
      </c>
      <c r="C4" s="148" t="str">
        <f>IF(SECOND(PairLD!B5)&gt;0, "+", "")</f>
        <v/>
      </c>
      <c r="D4" s="153">
        <f>MINUTE(PairLD!C5)</f>
        <v>38</v>
      </c>
      <c r="E4" s="148" t="str">
        <f>IF(SECOND(PairLD!C5)&gt;0, "+", "")</f>
        <v/>
      </c>
      <c r="F4" s="153">
        <f>MINUTE((PairLD!D5))</f>
        <v>18</v>
      </c>
      <c r="G4" s="148" t="str">
        <f>IF(SECOND(PairLD!D5)&gt;0, "+", "")</f>
        <v/>
      </c>
      <c r="H4" s="153">
        <f>MINUTE(PairLD!D5)</f>
        <v>18</v>
      </c>
      <c r="I4" s="148" t="str">
        <f>IF(SECOND(PairLD!D5)&gt;0, "+", "")</f>
        <v/>
      </c>
      <c r="J4" s="175"/>
      <c r="K4" s="175"/>
      <c r="L4" s="153">
        <f>MINUTE(PairLD!F5)</f>
        <v>35</v>
      </c>
      <c r="M4" s="148" t="str">
        <f>IF(SECOND(PairLD!F5)&gt;0, "+", "")</f>
        <v/>
      </c>
      <c r="N4" s="153">
        <f>MINUTE(PairLD!G5)</f>
        <v>18</v>
      </c>
      <c r="O4" s="148" t="str">
        <f>IF(SECOND(PairLD!G5)&gt;0, "+", "")</f>
        <v/>
      </c>
      <c r="P4" s="153">
        <f>MINUTE((PairLD!H5))</f>
        <v>58</v>
      </c>
      <c r="Q4" s="148" t="str">
        <f>IF(SECOND(PairLD!H5)&gt;0, "+", "")</f>
        <v/>
      </c>
      <c r="R4" s="153">
        <f>MINUTE(PairLD!I5)</f>
        <v>38</v>
      </c>
      <c r="S4" s="148" t="str">
        <f>IF(SECOND(PairLD!D5)&gt;0, "+", "")</f>
        <v/>
      </c>
      <c r="T4" s="153">
        <f>MINUTE(PairLD!J5)</f>
        <v>18</v>
      </c>
      <c r="U4" s="148" t="str">
        <f>IF(SECOND(PairLD!J5)&gt;0, "+", "")</f>
        <v/>
      </c>
      <c r="V4" s="153">
        <f>MINUTE(PairLD!K5)</f>
        <v>58</v>
      </c>
      <c r="W4" s="148" t="str">
        <f>IF(SECOND(PairLD!K5)&gt;0, "+", "")</f>
        <v/>
      </c>
      <c r="X4" s="153">
        <f>MINUTE(PairLD!L5)</f>
        <v>38</v>
      </c>
      <c r="Y4" s="148" t="str">
        <f>IF(SECOND(PairLD!Q5)&gt;0, "+", "")</f>
        <v/>
      </c>
      <c r="Z4" s="153">
        <f>MINUTE(PairLD!M5)</f>
        <v>18</v>
      </c>
      <c r="AA4" s="148" t="str">
        <f>IF(SECOND(PairLD!S5)&gt;0, "+", "")</f>
        <v/>
      </c>
      <c r="AB4" s="153">
        <f>MINUTE(PairLD!N5)</f>
        <v>58</v>
      </c>
      <c r="AC4" s="148" t="str">
        <f>IF(SECOND(PairLD!U5)&gt;0, "+", "")</f>
        <v/>
      </c>
      <c r="AD4" s="153">
        <f>MINUTE(PairLD!O5)</f>
        <v>38</v>
      </c>
      <c r="AE4" s="148" t="str">
        <f>IF(SECOND(PairLD!W5)&gt;0, "+", "")</f>
        <v/>
      </c>
      <c r="AF4" s="153">
        <f>MINUTE(PairLD!P5)</f>
        <v>18</v>
      </c>
      <c r="AG4" s="148" t="str">
        <f>IF(SECOND(PairLD!Y5)&gt;0, "+", "")</f>
        <v/>
      </c>
      <c r="AH4" s="153">
        <f>MINUTE(PairLD!Q5)</f>
        <v>58</v>
      </c>
      <c r="AI4" s="148" t="e">
        <f>IF(SECOND(PairLD!#REF!)&gt;0, "+", "")</f>
        <v>#REF!</v>
      </c>
      <c r="AJ4" s="153">
        <f>MINUTE(PairLD!R5)</f>
        <v>38</v>
      </c>
      <c r="AK4" s="148" t="e">
        <f>IF(SECOND(PairLD!#REF!)&gt;0, "+", "")</f>
        <v>#REF!</v>
      </c>
      <c r="AL4" s="153">
        <f>MINUTE(PairLD!S5)</f>
        <v>18</v>
      </c>
      <c r="AM4" s="148" t="e">
        <f>IF(SECOND(PairLD!#REF!)&gt;0, "+", "")</f>
        <v>#REF!</v>
      </c>
      <c r="AN4" s="153">
        <f>MINUTE(PairLD!T5)</f>
        <v>58</v>
      </c>
      <c r="AO4" s="148" t="e">
        <f>IF(SECOND(PairLD!#REF!)&gt;0, "+", "")</f>
        <v>#REF!</v>
      </c>
      <c r="AP4" s="153">
        <f>MINUTE(PairLD!U5)</f>
        <v>38</v>
      </c>
      <c r="AQ4" s="175"/>
      <c r="AR4" s="175"/>
      <c r="AS4" s="175"/>
      <c r="AT4" s="147">
        <f>(PairLD!V5)</f>
        <v>0.76250000000000018</v>
      </c>
      <c r="AU4" s="148" t="e">
        <f>IF(SECOND(PairLD!#REF!)&gt;0, "+", "")</f>
        <v>#REF!</v>
      </c>
      <c r="AV4" s="153">
        <f>MINUTE(PairLD!W5)</f>
        <v>58</v>
      </c>
      <c r="AW4" s="148" t="e">
        <f>IF(SECOND(PairLD!#REF!)&gt;0, "+", "")</f>
        <v>#REF!</v>
      </c>
      <c r="AX4" s="153">
        <f>MINUTE(PairLD!X5)</f>
        <v>43</v>
      </c>
      <c r="AY4" s="148" t="str">
        <f>IF(SECOND(PairLD!AB5)&gt;0, "+", "")</f>
        <v/>
      </c>
      <c r="AZ4" s="175"/>
      <c r="BA4" s="175"/>
      <c r="BB4" s="153">
        <f>PairLD!Z5</f>
        <v>0.88749999999999996</v>
      </c>
      <c r="BC4" s="148" t="str">
        <f>IF(SECOND(PairLD!AD5)&gt;0, "+", "")</f>
        <v/>
      </c>
    </row>
    <row r="5" spans="1:55" ht="20.25" customHeight="1" x14ac:dyDescent="0.3">
      <c r="A5" s="242" t="str">
        <f>PairLD!A6</f>
        <v>Les Orangers</v>
      </c>
      <c r="B5" s="142">
        <f>PairLD!B6</f>
        <v>0.20972222222222223</v>
      </c>
      <c r="C5" s="143" t="str">
        <f>IF(SECOND(PairLD!B6)&gt;0, "+", "")</f>
        <v/>
      </c>
      <c r="D5" s="142">
        <f>PairLD!C6</f>
        <v>0.23611111111111108</v>
      </c>
      <c r="E5" s="143" t="str">
        <f>IF(SECOND(PairLD!C6)&gt;0, "+", "")</f>
        <v/>
      </c>
      <c r="F5" s="142">
        <f>PairLD!D6</f>
        <v>0.26388888888888884</v>
      </c>
      <c r="G5" s="143" t="str">
        <f>IF(SECOND(PairLD!D6)&gt;0, "+", "")</f>
        <v/>
      </c>
      <c r="H5" s="142">
        <f>PairLD!D6</f>
        <v>0.26388888888888884</v>
      </c>
      <c r="I5" s="143" t="str">
        <f>IF(SECOND(PairLD!D6)&gt;0, "+", "")</f>
        <v/>
      </c>
      <c r="J5" s="143"/>
      <c r="K5" s="143"/>
      <c r="L5" s="142">
        <f>PairLD!F6</f>
        <v>0.31736111111111109</v>
      </c>
      <c r="M5" s="143" t="str">
        <f>IF(SECOND(PairLD!F6)&gt;0, "+", "")</f>
        <v/>
      </c>
      <c r="N5" s="142">
        <f>PairLD!G6</f>
        <v>0.34722222222222221</v>
      </c>
      <c r="O5" s="143" t="str">
        <f>IF(SECOND(PairLD!G6)&gt;0, "+", "")</f>
        <v/>
      </c>
      <c r="P5" s="142">
        <f>PairLD!H6</f>
        <v>0.375</v>
      </c>
      <c r="Q5" s="143" t="str">
        <f>IF(SECOND(PairLD!H6)&gt;0, "+", "")</f>
        <v/>
      </c>
      <c r="R5" s="142">
        <f>PairLD!I6</f>
        <v>0.40277777777777779</v>
      </c>
      <c r="S5" s="143" t="str">
        <f>IF(SECOND(PairLD!D6)&gt;0, "+", "")</f>
        <v/>
      </c>
      <c r="T5" s="142">
        <f>PairLD!J6</f>
        <v>0.43055555555555558</v>
      </c>
      <c r="U5" s="143" t="str">
        <f>IF(SECOND(PairLD!J6)&gt;0, "+", "")</f>
        <v/>
      </c>
      <c r="V5" s="142">
        <f>PairLD!K6</f>
        <v>0.45833333333333337</v>
      </c>
      <c r="W5" s="143" t="str">
        <f>IF(SECOND(PairLD!K6)&gt;0, "+", "")</f>
        <v/>
      </c>
      <c r="X5" s="142">
        <f>PairLD!L6</f>
        <v>0.48611111111111116</v>
      </c>
      <c r="Y5" s="143" t="str">
        <f>IF(SECOND(PairLD!Q6)&gt;0, "+", "")</f>
        <v/>
      </c>
      <c r="Z5" s="142">
        <f>PairLD!M6</f>
        <v>0.51388888888888895</v>
      </c>
      <c r="AA5" s="143" t="str">
        <f>IF(SECOND(PairLD!S6)&gt;0, "+", "")</f>
        <v/>
      </c>
      <c r="AB5" s="142">
        <f>PairLD!N6</f>
        <v>0.54166666666666674</v>
      </c>
      <c r="AC5" s="143" t="str">
        <f>IF(SECOND(PairLD!U6)&gt;0, "+", "")</f>
        <v/>
      </c>
      <c r="AD5" s="142">
        <f>PairLD!O6</f>
        <v>0.56944444444444453</v>
      </c>
      <c r="AE5" s="143" t="str">
        <f>IF(SECOND(PairLD!W6)&gt;0, "+", "")</f>
        <v/>
      </c>
      <c r="AF5" s="142">
        <f>PairLD!P6</f>
        <v>0.59722222222222232</v>
      </c>
      <c r="AG5" s="143" t="str">
        <f>IF(SECOND(PairLD!Y6)&gt;0, "+", "")</f>
        <v/>
      </c>
      <c r="AH5" s="142">
        <f>PairLD!Q6</f>
        <v>0.62500000000000011</v>
      </c>
      <c r="AI5" s="143" t="e">
        <f>IF(SECOND(PairLD!#REF!)&gt;0, "+", "")</f>
        <v>#REF!</v>
      </c>
      <c r="AJ5" s="142">
        <f>PairLD!R6</f>
        <v>0.6527777777777779</v>
      </c>
      <c r="AK5" s="143" t="e">
        <f>IF(SECOND(PairLD!#REF!)&gt;0, "+", "")</f>
        <v>#REF!</v>
      </c>
      <c r="AL5" s="142">
        <f>PairLD!S6</f>
        <v>0.68055555555555569</v>
      </c>
      <c r="AM5" s="143" t="e">
        <f>IF(SECOND(PairLD!#REF!)&gt;0, "+", "")</f>
        <v>#REF!</v>
      </c>
      <c r="AN5" s="142">
        <f>PairLD!T6</f>
        <v>0.70833333333333348</v>
      </c>
      <c r="AO5" s="143" t="e">
        <f>IF(SECOND(PairLD!#REF!)&gt;0, "+", "")</f>
        <v>#REF!</v>
      </c>
      <c r="AP5" s="142">
        <f>PairLD!U6</f>
        <v>0.73611111111111127</v>
      </c>
      <c r="AQ5" s="143"/>
      <c r="AR5" s="143"/>
      <c r="AS5" s="143"/>
      <c r="AT5" s="142">
        <f>PairLD!V6</f>
        <v>0.76388888888888906</v>
      </c>
      <c r="AU5" s="143" t="e">
        <f>IF(SECOND(PairLD!#REF!)&gt;0, "+", "")</f>
        <v>#REF!</v>
      </c>
      <c r="AV5" s="142">
        <f>PairLD!W6</f>
        <v>0.79166666666666685</v>
      </c>
      <c r="AW5" s="143" t="e">
        <f>IF(SECOND(PairLD!#REF!)&gt;0, "+", "")</f>
        <v>#REF!</v>
      </c>
      <c r="AX5" s="142">
        <f>PairLD!X6</f>
        <v>0.82291666666666663</v>
      </c>
      <c r="AY5" s="143" t="str">
        <f>IF(SECOND(PairLD!AB6)&gt;0, "+", "")</f>
        <v/>
      </c>
      <c r="AZ5" s="143"/>
      <c r="BA5" s="143"/>
      <c r="BB5" s="142">
        <f>PairLD!Z6</f>
        <v>0.88888888888888884</v>
      </c>
      <c r="BC5" s="143" t="str">
        <f>IF(SECOND(PairLD!AD6)&gt;0, "+", "")</f>
        <v/>
      </c>
    </row>
    <row r="6" spans="1:55" ht="20.25" customHeight="1" x14ac:dyDescent="0.3">
      <c r="A6" s="243"/>
      <c r="B6" s="146">
        <f>MINUTE(PairLD!B7)</f>
        <v>2</v>
      </c>
      <c r="C6" s="144" t="str">
        <f>IF(SECOND(PairLD!B7)&gt;0, "+", "")</f>
        <v>+</v>
      </c>
      <c r="D6" s="146">
        <f>MINUTE(PairLD!C7)</f>
        <v>40</v>
      </c>
      <c r="E6" s="144" t="str">
        <f>IF(SECOND(PairLD!C7)&gt;0, "+", "")</f>
        <v>+</v>
      </c>
      <c r="F6" s="146">
        <f>MINUTE((PairLD!D7))</f>
        <v>20</v>
      </c>
      <c r="G6" s="144" t="str">
        <f>IF(SECOND(PairLD!D7)&gt;0, "+", "")</f>
        <v>+</v>
      </c>
      <c r="H6" s="146">
        <f>MINUTE(PairLD!D7)</f>
        <v>20</v>
      </c>
      <c r="I6" s="144" t="str">
        <f>IF(SECOND(PairLD!D7)&gt;0, "+", "")</f>
        <v>+</v>
      </c>
      <c r="J6" s="144"/>
      <c r="K6" s="144"/>
      <c r="L6" s="146">
        <f>MINUTE(PairLD!F7)</f>
        <v>37</v>
      </c>
      <c r="M6" s="144" t="str">
        <f>IF(SECOND(PairLD!F7)&gt;0, "+", "")</f>
        <v>+</v>
      </c>
      <c r="N6" s="146">
        <f>MINUTE(PairLD!G7)</f>
        <v>20</v>
      </c>
      <c r="O6" s="144" t="str">
        <f>IF(SECOND(PairLD!G7)&gt;0, "+", "")</f>
        <v>+</v>
      </c>
      <c r="P6" s="146">
        <f>MINUTE((PairLD!H7))</f>
        <v>0</v>
      </c>
      <c r="Q6" s="144" t="str">
        <f>IF(SECOND(PairLD!H7)&gt;0, "+", "")</f>
        <v>+</v>
      </c>
      <c r="R6" s="146">
        <f>MINUTE(PairLD!I7)</f>
        <v>40</v>
      </c>
      <c r="S6" s="144" t="str">
        <f>IF(SECOND(PairLD!D7)&gt;0, "+", "")</f>
        <v>+</v>
      </c>
      <c r="T6" s="146">
        <f>MINUTE(PairLD!J7)</f>
        <v>20</v>
      </c>
      <c r="U6" s="144" t="str">
        <f>IF(SECOND(PairLD!J7)&gt;0, "+", "")</f>
        <v>+</v>
      </c>
      <c r="V6" s="145">
        <f>(PairLD!K7)</f>
        <v>0.45868055555555559</v>
      </c>
      <c r="W6" s="144" t="str">
        <f>IF(SECOND(PairLD!K7)&gt;0, "+", "")</f>
        <v>+</v>
      </c>
      <c r="X6" s="146">
        <f>MINUTE(PairLD!L7)</f>
        <v>40</v>
      </c>
      <c r="Y6" s="144" t="str">
        <f>IF(SECOND(PairLD!Q7)&gt;0, "+", "")</f>
        <v>+</v>
      </c>
      <c r="Z6" s="146">
        <f>MINUTE(PairLD!M7)</f>
        <v>20</v>
      </c>
      <c r="AA6" s="144" t="str">
        <f>IF(SECOND(PairLD!S7)&gt;0, "+", "")</f>
        <v>+</v>
      </c>
      <c r="AB6" s="145">
        <f>(PairLD!N7)</f>
        <v>0.54201388888888902</v>
      </c>
      <c r="AC6" s="144" t="str">
        <f>IF(SECOND(PairLD!U7)&gt;0, "+", "")</f>
        <v>+</v>
      </c>
      <c r="AD6" s="146">
        <f>MINUTE(PairLD!O7)</f>
        <v>40</v>
      </c>
      <c r="AE6" s="144" t="str">
        <f>IF(SECOND(PairLD!W7)&gt;0, "+", "")</f>
        <v>+</v>
      </c>
      <c r="AF6" s="146">
        <f>MINUTE(PairLD!P7)</f>
        <v>20</v>
      </c>
      <c r="AG6" s="144" t="str">
        <f>IF(SECOND(PairLD!Y7)&gt;0, "+", "")</f>
        <v>+</v>
      </c>
      <c r="AH6" s="146">
        <f>MINUTE(PairLD!Q7)</f>
        <v>0</v>
      </c>
      <c r="AI6" s="144" t="e">
        <f>IF(SECOND(PairLD!#REF!)&gt;0, "+", "")</f>
        <v>#REF!</v>
      </c>
      <c r="AJ6" s="146">
        <f>MINUTE(PairLD!R7)</f>
        <v>40</v>
      </c>
      <c r="AK6" s="144" t="e">
        <f>IF(SECOND(PairLD!#REF!)&gt;0, "+", "")</f>
        <v>#REF!</v>
      </c>
      <c r="AL6" s="146">
        <f>MINUTE(PairLD!S7)</f>
        <v>20</v>
      </c>
      <c r="AM6" s="144" t="e">
        <f>IF(SECOND(PairLD!#REF!)&gt;0, "+", "")</f>
        <v>#REF!</v>
      </c>
      <c r="AN6" s="146">
        <f>MINUTE(PairLD!T7)</f>
        <v>0</v>
      </c>
      <c r="AO6" s="144" t="e">
        <f>IF(SECOND(PairLD!#REF!)&gt;0, "+", "")</f>
        <v>#REF!</v>
      </c>
      <c r="AP6" s="146">
        <f>MINUTE(PairLD!U7)</f>
        <v>40</v>
      </c>
      <c r="AQ6" s="144"/>
      <c r="AR6" s="144"/>
      <c r="AS6" s="144"/>
      <c r="AT6" s="146">
        <f>MINUTE(PairLD!V7)</f>
        <v>20</v>
      </c>
      <c r="AU6" s="144" t="e">
        <f>IF(SECOND(PairLD!#REF!)&gt;0, "+", "")</f>
        <v>#REF!</v>
      </c>
      <c r="AV6" s="146">
        <f>MINUTE(PairLD!W7)</f>
        <v>0</v>
      </c>
      <c r="AW6" s="144" t="e">
        <f>IF(SECOND(PairLD!#REF!)&gt;0, "+", "")</f>
        <v>#REF!</v>
      </c>
      <c r="AX6" s="146">
        <f>MINUTE(PairLD!X7)</f>
        <v>45</v>
      </c>
      <c r="AY6" s="144" t="str">
        <f>IF(SECOND(PairLD!AB7)&gt;0, "+", "")</f>
        <v/>
      </c>
      <c r="AZ6" s="144"/>
      <c r="BA6" s="144"/>
      <c r="BB6" s="146">
        <f>PairLD!Z7</f>
        <v>0.88923611111111112</v>
      </c>
      <c r="BC6" s="144" t="str">
        <f>IF(SECOND(PairLD!AD7)&gt;0, "+", "")</f>
        <v/>
      </c>
    </row>
    <row r="7" spans="1:55" ht="20.25" customHeight="1" x14ac:dyDescent="0.3">
      <c r="A7" s="244" t="str">
        <f>PairLD!A8</f>
        <v>Manouba</v>
      </c>
      <c r="B7" s="149">
        <f>PairLD!B8</f>
        <v>0.21111111111111111</v>
      </c>
      <c r="C7" s="154" t="str">
        <f>IF(SECOND(PairLD!B8)&gt;0, "+", "")</f>
        <v/>
      </c>
      <c r="D7" s="149">
        <f>PairLD!C8</f>
        <v>0.23749999999999996</v>
      </c>
      <c r="E7" s="154" t="str">
        <f>IF(SECOND(PairLD!C8)&gt;0, "+", "")</f>
        <v/>
      </c>
      <c r="F7" s="149">
        <f>PairLD!D8</f>
        <v>0.26527777777777772</v>
      </c>
      <c r="G7" s="154" t="str">
        <f>IF(SECOND(PairLD!D8)&gt;0, "+", "")</f>
        <v/>
      </c>
      <c r="H7" s="149">
        <f>PairLD!D8</f>
        <v>0.26527777777777772</v>
      </c>
      <c r="I7" s="154" t="str">
        <f>IF(SECOND(PairLD!D8)&gt;0, "+", "")</f>
        <v/>
      </c>
      <c r="J7" s="154"/>
      <c r="K7" s="154"/>
      <c r="L7" s="149">
        <f>PairLD!F8</f>
        <v>0.31874999999999998</v>
      </c>
      <c r="M7" s="154" t="str">
        <f>IF(SECOND(PairLD!F8)&gt;0, "+", "")</f>
        <v/>
      </c>
      <c r="N7" s="149">
        <f>PairLD!G8</f>
        <v>0.34861111111111109</v>
      </c>
      <c r="O7" s="154" t="str">
        <f>IF(SECOND(PairLD!G8)&gt;0, "+", "")</f>
        <v/>
      </c>
      <c r="P7" s="149">
        <f>PairLD!H8</f>
        <v>0.37638888888888888</v>
      </c>
      <c r="Q7" s="154" t="str">
        <f>IF(SECOND(PairLD!H8)&gt;0, "+", "")</f>
        <v/>
      </c>
      <c r="R7" s="149">
        <f>PairLD!I8</f>
        <v>0.40416666666666667</v>
      </c>
      <c r="S7" s="154" t="str">
        <f>IF(SECOND(PairLD!D8)&gt;0, "+", "")</f>
        <v/>
      </c>
      <c r="T7" s="149">
        <f>PairLD!J8</f>
        <v>0.43194444444444446</v>
      </c>
      <c r="U7" s="154" t="str">
        <f>IF(SECOND(PairLD!J8)&gt;0, "+", "")</f>
        <v/>
      </c>
      <c r="V7" s="149">
        <f>PairLD!K8</f>
        <v>0.45972222222222225</v>
      </c>
      <c r="W7" s="154" t="str">
        <f>IF(SECOND(PairLD!K8)&gt;0, "+", "")</f>
        <v/>
      </c>
      <c r="X7" s="149">
        <f>PairLD!L8</f>
        <v>0.48750000000000004</v>
      </c>
      <c r="Y7" s="154" t="str">
        <f>IF(SECOND(PairLD!Q8)&gt;0, "+", "")</f>
        <v/>
      </c>
      <c r="Z7" s="149">
        <f>PairLD!M8</f>
        <v>0.51527777777777795</v>
      </c>
      <c r="AA7" s="154" t="str">
        <f>IF(SECOND(PairLD!S8)&gt;0, "+", "")</f>
        <v/>
      </c>
      <c r="AB7" s="149">
        <f>PairLD!N8</f>
        <v>0.54305555555555574</v>
      </c>
      <c r="AC7" s="154" t="str">
        <f>IF(SECOND(PairLD!U8)&gt;0, "+", "")</f>
        <v/>
      </c>
      <c r="AD7" s="149">
        <f>PairLD!O8</f>
        <v>0.57083333333333353</v>
      </c>
      <c r="AE7" s="154" t="str">
        <f>IF(SECOND(PairLD!W8)&gt;0, "+", "")</f>
        <v/>
      </c>
      <c r="AF7" s="149">
        <f>PairLD!P8</f>
        <v>0.59861111111111132</v>
      </c>
      <c r="AG7" s="154" t="str">
        <f>IF(SECOND(PairLD!Y8)&gt;0, "+", "")</f>
        <v/>
      </c>
      <c r="AH7" s="149">
        <f>PairLD!Q8</f>
        <v>0.62638888888888911</v>
      </c>
      <c r="AI7" s="154" t="e">
        <f>IF(SECOND(PairLD!#REF!)&gt;0, "+", "")</f>
        <v>#REF!</v>
      </c>
      <c r="AJ7" s="149">
        <f>PairLD!R8</f>
        <v>0.6541666666666669</v>
      </c>
      <c r="AK7" s="154" t="e">
        <f>IF(SECOND(PairLD!#REF!)&gt;0, "+", "")</f>
        <v>#REF!</v>
      </c>
      <c r="AL7" s="149">
        <f>PairLD!S8</f>
        <v>0.68194444444444469</v>
      </c>
      <c r="AM7" s="154" t="e">
        <f>IF(SECOND(PairLD!#REF!)&gt;0, "+", "")</f>
        <v>#REF!</v>
      </c>
      <c r="AN7" s="149">
        <f>PairLD!T8</f>
        <v>0.70972222222222248</v>
      </c>
      <c r="AO7" s="154" t="e">
        <f>IF(SECOND(PairLD!#REF!)&gt;0, "+", "")</f>
        <v>#REF!</v>
      </c>
      <c r="AP7" s="149">
        <f>PairLD!U8</f>
        <v>0.73750000000000027</v>
      </c>
      <c r="AQ7" s="154"/>
      <c r="AR7" s="154"/>
      <c r="AS7" s="154"/>
      <c r="AT7" s="149">
        <f>PairLD!V8</f>
        <v>0.76527777777777806</v>
      </c>
      <c r="AU7" s="154" t="e">
        <f>IF(SECOND(PairLD!#REF!)&gt;0, "+", "")</f>
        <v>#REF!</v>
      </c>
      <c r="AV7" s="149">
        <f>PairLD!W8</f>
        <v>0.79305555555555585</v>
      </c>
      <c r="AW7" s="154" t="e">
        <f>IF(SECOND(PairLD!#REF!)&gt;0, "+", "")</f>
        <v>#REF!</v>
      </c>
      <c r="AX7" s="149">
        <f>PairLD!X8</f>
        <v>0.82430555555555562</v>
      </c>
      <c r="AY7" s="154" t="str">
        <f>IF(SECOND(PairLD!AB8)&gt;0, "+", "")</f>
        <v/>
      </c>
      <c r="AZ7" s="154"/>
      <c r="BA7" s="154"/>
      <c r="BB7" s="149">
        <f>PairLD!Z8</f>
        <v>0.89027777777777783</v>
      </c>
      <c r="BC7" s="154" t="str">
        <f>IF(SECOND(PairLD!AD8)&gt;0, "+", "")</f>
        <v/>
      </c>
    </row>
    <row r="8" spans="1:55" ht="20.25" customHeight="1" x14ac:dyDescent="0.3">
      <c r="A8" s="243"/>
      <c r="B8" s="153">
        <f>MINUTE(PairLD!B9)</f>
        <v>5</v>
      </c>
      <c r="C8" s="148" t="str">
        <f>IF(SECOND(PairLD!B9)&gt;0, "+", "")</f>
        <v/>
      </c>
      <c r="D8" s="153">
        <f>MINUTE(PairLD!C9)</f>
        <v>43</v>
      </c>
      <c r="E8" s="148" t="str">
        <f>IF(SECOND(PairLD!C9)&gt;0, "+", "")</f>
        <v/>
      </c>
      <c r="F8" s="153">
        <f>MINUTE((PairLD!D9))</f>
        <v>23</v>
      </c>
      <c r="G8" s="148" t="str">
        <f>IF(SECOND(PairLD!D9)&gt;0, "+", "")</f>
        <v/>
      </c>
      <c r="H8" s="153">
        <f>MINUTE(PairLD!D9)</f>
        <v>23</v>
      </c>
      <c r="I8" s="148" t="str">
        <f>IF(SECOND(PairLD!D9)&gt;0, "+", "")</f>
        <v/>
      </c>
      <c r="J8" s="175"/>
      <c r="K8" s="175"/>
      <c r="L8" s="153">
        <f>MINUTE(PairLD!F9)</f>
        <v>40</v>
      </c>
      <c r="M8" s="148" t="str">
        <f>IF(SECOND(PairLD!F9)&gt;0, "+", "")</f>
        <v/>
      </c>
      <c r="N8" s="153">
        <f>MINUTE(PairLD!G9)</f>
        <v>23</v>
      </c>
      <c r="O8" s="148" t="str">
        <f>IF(SECOND(PairLD!G9)&gt;0, "+", "")</f>
        <v/>
      </c>
      <c r="P8" s="153">
        <f>MINUTE((PairLD!H9))</f>
        <v>3</v>
      </c>
      <c r="Q8" s="148" t="str">
        <f>IF(SECOND(PairLD!H9)&gt;0, "+", "")</f>
        <v/>
      </c>
      <c r="R8" s="153">
        <f>MINUTE(PairLD!I9)</f>
        <v>43</v>
      </c>
      <c r="S8" s="148" t="str">
        <f>IF(SECOND(PairLD!D9)&gt;0, "+", "")</f>
        <v/>
      </c>
      <c r="T8" s="153">
        <f>MINUTE(PairLD!J9)</f>
        <v>23</v>
      </c>
      <c r="U8" s="148" t="str">
        <f>IF(SECOND(PairLD!J9)&gt;0, "+", "")</f>
        <v/>
      </c>
      <c r="V8" s="153">
        <f>MINUTE(PairLD!K9)</f>
        <v>3</v>
      </c>
      <c r="W8" s="148" t="str">
        <f>IF(SECOND(PairLD!K9)&gt;0, "+", "")</f>
        <v/>
      </c>
      <c r="X8" s="153">
        <f>MINUTE(PairLD!L9)</f>
        <v>43</v>
      </c>
      <c r="Y8" s="148" t="str">
        <f>IF(SECOND(PairLD!Q9)&gt;0, "+", "")</f>
        <v/>
      </c>
      <c r="Z8" s="153">
        <f>MINUTE(PairLD!M9)</f>
        <v>23</v>
      </c>
      <c r="AA8" s="148" t="str">
        <f>IF(SECOND(PairLD!S9)&gt;0, "+", "")</f>
        <v/>
      </c>
      <c r="AB8" s="153">
        <f>MINUTE(PairLD!N9)</f>
        <v>3</v>
      </c>
      <c r="AC8" s="148" t="str">
        <f>IF(SECOND(PairLD!U9)&gt;0, "+", "")</f>
        <v/>
      </c>
      <c r="AD8" s="153">
        <f>MINUTE(PairLD!O9)</f>
        <v>43</v>
      </c>
      <c r="AE8" s="148" t="str">
        <f>IF(SECOND(PairLD!W9)&gt;0, "+", "")</f>
        <v/>
      </c>
      <c r="AF8" s="153">
        <f>MINUTE(PairLD!P9)</f>
        <v>23</v>
      </c>
      <c r="AG8" s="148" t="str">
        <f>IF(SECOND(PairLD!Y9)&gt;0, "+", "")</f>
        <v/>
      </c>
      <c r="AH8" s="153">
        <f>MINUTE(PairLD!Q9)</f>
        <v>3</v>
      </c>
      <c r="AI8" s="148" t="e">
        <f>IF(SECOND(PairLD!#REF!)&gt;0, "+", "")</f>
        <v>#REF!</v>
      </c>
      <c r="AJ8" s="153">
        <f>MINUTE(PairLD!R9)</f>
        <v>43</v>
      </c>
      <c r="AK8" s="148" t="e">
        <f>IF(SECOND(PairLD!#REF!)&gt;0, "+", "")</f>
        <v>#REF!</v>
      </c>
      <c r="AL8" s="153">
        <f>MINUTE(PairLD!S9)</f>
        <v>23</v>
      </c>
      <c r="AM8" s="148" t="e">
        <f>IF(SECOND(PairLD!#REF!)&gt;0, "+", "")</f>
        <v>#REF!</v>
      </c>
      <c r="AN8" s="153">
        <f>MINUTE(PairLD!T9)</f>
        <v>3</v>
      </c>
      <c r="AO8" s="148" t="e">
        <f>IF(SECOND(PairLD!#REF!)&gt;0, "+", "")</f>
        <v>#REF!</v>
      </c>
      <c r="AP8" s="153">
        <f>MINUTE(PairLD!U9)</f>
        <v>43</v>
      </c>
      <c r="AQ8" s="175"/>
      <c r="AR8" s="175"/>
      <c r="AS8" s="175"/>
      <c r="AT8" s="153">
        <f>MINUTE(PairLD!V9)</f>
        <v>23</v>
      </c>
      <c r="AU8" s="148" t="e">
        <f>IF(SECOND(PairLD!#REF!)&gt;0, "+", "")</f>
        <v>#REF!</v>
      </c>
      <c r="AV8" s="153">
        <f>MINUTE(PairLD!W9)</f>
        <v>3</v>
      </c>
      <c r="AW8" s="148" t="e">
        <f>IF(SECOND(PairLD!#REF!)&gt;0, "+", "")</f>
        <v>#REF!</v>
      </c>
      <c r="AX8" s="153">
        <f>MINUTE(PairLD!X9)</f>
        <v>48</v>
      </c>
      <c r="AY8" s="148" t="str">
        <f>IF(SECOND(PairLD!AB9)&gt;0, "+", "")</f>
        <v/>
      </c>
      <c r="AZ8" s="175"/>
      <c r="BA8" s="175"/>
      <c r="BB8" s="153">
        <f>PairLD!Z9</f>
        <v>0.89097222222222228</v>
      </c>
      <c r="BC8" s="148" t="str">
        <f>IF(SECOND(PairLD!AD9)&gt;0, "+", "")</f>
        <v/>
      </c>
    </row>
    <row r="9" spans="1:55" ht="20.25" customHeight="1" x14ac:dyDescent="0.3">
      <c r="A9" s="242" t="str">
        <f>PairLD!A10</f>
        <v>El Bortal</v>
      </c>
      <c r="B9" s="45">
        <f>PairLD!B10</f>
        <v>0.21284722222222222</v>
      </c>
      <c r="C9" s="139" t="str">
        <f>IF(SECOND(PairLD!B10)&gt;0, "+", "")</f>
        <v>+</v>
      </c>
      <c r="D9" s="45">
        <f>PairLD!C10</f>
        <v>0.23923611111111107</v>
      </c>
      <c r="E9" s="139" t="str">
        <f>IF(SECOND(PairLD!C10)&gt;0, "+", "")</f>
        <v>+</v>
      </c>
      <c r="F9" s="45">
        <f>PairLD!D10</f>
        <v>0.26701388888888883</v>
      </c>
      <c r="G9" s="139" t="str">
        <f>IF(SECOND(PairLD!D10)&gt;0, "+", "")</f>
        <v>+</v>
      </c>
      <c r="H9" s="45">
        <f>PairLD!D10</f>
        <v>0.26701388888888883</v>
      </c>
      <c r="I9" s="139" t="str">
        <f>IF(SECOND(PairLD!D10)&gt;0, "+", "")</f>
        <v>+</v>
      </c>
      <c r="J9" s="139"/>
      <c r="K9" s="139"/>
      <c r="L9" s="45">
        <f>PairLD!F10</f>
        <v>0.32048611111111108</v>
      </c>
      <c r="M9" s="139" t="str">
        <f>IF(SECOND(PairLD!F10)&gt;0, "+", "")</f>
        <v>+</v>
      </c>
      <c r="N9" s="45">
        <f>PairLD!G10</f>
        <v>0.3503472222222222</v>
      </c>
      <c r="O9" s="139" t="str">
        <f>IF(SECOND(PairLD!G10)&gt;0, "+", "")</f>
        <v>+</v>
      </c>
      <c r="P9" s="45">
        <f>PairLD!H10</f>
        <v>0.37812499999999999</v>
      </c>
      <c r="Q9" s="139" t="str">
        <f>IF(SECOND(PairLD!H10)&gt;0, "+", "")</f>
        <v>+</v>
      </c>
      <c r="R9" s="45">
        <f>PairLD!I10</f>
        <v>0.40590277777777778</v>
      </c>
      <c r="S9" s="139" t="str">
        <f>IF(SECOND(PairLD!D10)&gt;0, "+", "")</f>
        <v>+</v>
      </c>
      <c r="T9" s="45">
        <f>PairLD!J10</f>
        <v>0.43368055555555557</v>
      </c>
      <c r="U9" s="139" t="str">
        <f>IF(SECOND(PairLD!J10)&gt;0, "+", "")</f>
        <v>+</v>
      </c>
      <c r="V9" s="45">
        <f>PairLD!K10</f>
        <v>0.46145833333333336</v>
      </c>
      <c r="W9" s="139" t="str">
        <f>IF(SECOND(PairLD!K10)&gt;0, "+", "")</f>
        <v>+</v>
      </c>
      <c r="X9" s="45">
        <f>PairLD!L10</f>
        <v>0.48923611111111115</v>
      </c>
      <c r="Y9" s="139" t="str">
        <f>IF(SECOND(PairLD!Q10)&gt;0, "+", "")</f>
        <v>+</v>
      </c>
      <c r="Z9" s="45">
        <f>PairLD!M10</f>
        <v>0.51701388888888911</v>
      </c>
      <c r="AA9" s="139" t="str">
        <f>IF(SECOND(PairLD!S10)&gt;0, "+", "")</f>
        <v>+</v>
      </c>
      <c r="AB9" s="45">
        <f>PairLD!N10</f>
        <v>0.5447916666666669</v>
      </c>
      <c r="AC9" s="139" t="str">
        <f>IF(SECOND(PairLD!U10)&gt;0, "+", "")</f>
        <v>+</v>
      </c>
      <c r="AD9" s="45">
        <f>PairLD!O10</f>
        <v>0.57256944444444469</v>
      </c>
      <c r="AE9" s="139" t="str">
        <f>IF(SECOND(PairLD!W10)&gt;0, "+", "")</f>
        <v>+</v>
      </c>
      <c r="AF9" s="45">
        <f>PairLD!P10</f>
        <v>0.60034722222222248</v>
      </c>
      <c r="AG9" s="139" t="str">
        <f>IF(SECOND(PairLD!Y10)&gt;0, "+", "")</f>
        <v>+</v>
      </c>
      <c r="AH9" s="45">
        <f>PairLD!Q10</f>
        <v>0.62812500000000027</v>
      </c>
      <c r="AI9" s="139" t="e">
        <f>IF(SECOND(PairLD!#REF!)&gt;0, "+", "")</f>
        <v>#REF!</v>
      </c>
      <c r="AJ9" s="45">
        <f>PairLD!R10</f>
        <v>0.65590277777777806</v>
      </c>
      <c r="AK9" s="139" t="e">
        <f>IF(SECOND(PairLD!#REF!)&gt;0, "+", "")</f>
        <v>#REF!</v>
      </c>
      <c r="AL9" s="45">
        <f>PairLD!S10</f>
        <v>0.68368055555555585</v>
      </c>
      <c r="AM9" s="139" t="e">
        <f>IF(SECOND(PairLD!#REF!)&gt;0, "+", "")</f>
        <v>#REF!</v>
      </c>
      <c r="AN9" s="45">
        <f>PairLD!T10</f>
        <v>0.71145833333333364</v>
      </c>
      <c r="AO9" s="139" t="e">
        <f>IF(SECOND(PairLD!#REF!)&gt;0, "+", "")</f>
        <v>#REF!</v>
      </c>
      <c r="AP9" s="45">
        <f>PairLD!U10</f>
        <v>0.73923611111111143</v>
      </c>
      <c r="AQ9" s="139"/>
      <c r="AR9" s="139"/>
      <c r="AS9" s="139"/>
      <c r="AT9" s="45">
        <f>PairLD!V10</f>
        <v>0.76701388888888922</v>
      </c>
      <c r="AU9" s="139" t="e">
        <f>IF(SECOND(PairLD!#REF!)&gt;0, "+", "")</f>
        <v>#REF!</v>
      </c>
      <c r="AV9" s="45">
        <f>PairLD!W10</f>
        <v>0.79479166666666701</v>
      </c>
      <c r="AW9" s="139" t="e">
        <f>IF(SECOND(PairLD!#REF!)&gt;0, "+", "")</f>
        <v>#REF!</v>
      </c>
      <c r="AX9" s="142">
        <f>PairLD!X10</f>
        <v>0.82604166666666679</v>
      </c>
      <c r="AY9" s="139" t="str">
        <f>IF(SECOND(PairLD!AB10)&gt;0, "+", "")</f>
        <v/>
      </c>
      <c r="BB9" s="142">
        <f>PairLD!Z10</f>
        <v>0.89201388888888899</v>
      </c>
      <c r="BC9" s="139" t="str">
        <f>IF(SECOND(PairLD!AD10)&gt;0, "+", "")</f>
        <v/>
      </c>
    </row>
    <row r="10" spans="1:55" ht="20.25" customHeight="1" x14ac:dyDescent="0.3">
      <c r="A10" s="243"/>
      <c r="B10" s="170">
        <f>MINUTE(PairLD!B11)</f>
        <v>7</v>
      </c>
      <c r="C10" s="141" t="str">
        <f>IF(SECOND(PairLD!B11)&gt;0, "+", "")</f>
        <v/>
      </c>
      <c r="D10" s="170">
        <f>MINUTE(PairLD!C11)</f>
        <v>45</v>
      </c>
      <c r="E10" s="141" t="str">
        <f>IF(SECOND(PairLD!C11)&gt;0, "+", "")</f>
        <v/>
      </c>
      <c r="F10" s="170">
        <f>MINUTE((PairLD!D11))</f>
        <v>25</v>
      </c>
      <c r="G10" s="141" t="str">
        <f>IF(SECOND(PairLD!D11)&gt;0, "+", "")</f>
        <v/>
      </c>
      <c r="H10" s="170">
        <f>MINUTE(PairLD!D11)</f>
        <v>25</v>
      </c>
      <c r="I10" s="141" t="str">
        <f>IF(SECOND(PairLD!D11)&gt;0, "+", "")</f>
        <v/>
      </c>
      <c r="L10" s="170">
        <f>MINUTE(PairLD!F11)</f>
        <v>42</v>
      </c>
      <c r="M10" s="141" t="str">
        <f>IF(SECOND(PairLD!F11)&gt;0, "+", "")</f>
        <v/>
      </c>
      <c r="N10" s="170">
        <f>MINUTE(PairLD!G11)</f>
        <v>25</v>
      </c>
      <c r="O10" s="141" t="str">
        <f>IF(SECOND(PairLD!G11)&gt;0, "+", "")</f>
        <v/>
      </c>
      <c r="P10" s="170">
        <f>MINUTE((PairLD!H11))</f>
        <v>5</v>
      </c>
      <c r="Q10" s="141" t="str">
        <f>IF(SECOND(PairLD!H11)&gt;0, "+", "")</f>
        <v/>
      </c>
      <c r="R10" s="170">
        <f>MINUTE(PairLD!I11)</f>
        <v>45</v>
      </c>
      <c r="S10" s="141" t="str">
        <f>IF(SECOND(PairLD!D11)&gt;0, "+", "")</f>
        <v/>
      </c>
      <c r="T10" s="170">
        <f>MINUTE(PairLD!J11)</f>
        <v>25</v>
      </c>
      <c r="U10" s="141" t="str">
        <f>IF(SECOND(PairLD!J11)&gt;0, "+", "")</f>
        <v/>
      </c>
      <c r="V10" s="170">
        <f>MINUTE(PairLD!K11)</f>
        <v>5</v>
      </c>
      <c r="W10" s="141" t="str">
        <f>IF(SECOND(PairLD!K11)&gt;0, "+", "")</f>
        <v/>
      </c>
      <c r="X10" s="170">
        <f>MINUTE(PairLD!L11)</f>
        <v>45</v>
      </c>
      <c r="Y10" s="141" t="str">
        <f>IF(SECOND(PairLD!Q11)&gt;0, "+", "")</f>
        <v/>
      </c>
      <c r="Z10" s="170">
        <f>MINUTE(PairLD!M11)</f>
        <v>25</v>
      </c>
      <c r="AA10" s="141" t="str">
        <f>IF(SECOND(PairLD!S11)&gt;0, "+", "")</f>
        <v/>
      </c>
      <c r="AB10" s="170">
        <f>MINUTE(PairLD!N11)</f>
        <v>5</v>
      </c>
      <c r="AC10" s="141" t="str">
        <f>IF(SECOND(PairLD!U11)&gt;0, "+", "")</f>
        <v/>
      </c>
      <c r="AD10" s="170">
        <f>MINUTE(PairLD!O11)</f>
        <v>45</v>
      </c>
      <c r="AE10" s="141" t="str">
        <f>IF(SECOND(PairLD!W11)&gt;0, "+", "")</f>
        <v/>
      </c>
      <c r="AF10" s="170">
        <f>MINUTE(PairLD!P11)</f>
        <v>25</v>
      </c>
      <c r="AG10" s="141" t="str">
        <f>IF(SECOND(PairLD!Y11)&gt;0, "+", "")</f>
        <v/>
      </c>
      <c r="AH10" s="153">
        <f>MINUTE(PairLD!Q11)</f>
        <v>5</v>
      </c>
      <c r="AI10" s="141" t="e">
        <f>IF(SECOND(PairLD!#REF!)&gt;0, "+", "")</f>
        <v>#REF!</v>
      </c>
      <c r="AJ10" s="153">
        <f>MINUTE(PairLD!R11)</f>
        <v>45</v>
      </c>
      <c r="AK10" s="141" t="e">
        <f>IF(SECOND(PairLD!#REF!)&gt;0, "+", "")</f>
        <v>#REF!</v>
      </c>
      <c r="AL10" s="170">
        <f>MINUTE(PairLD!S11)</f>
        <v>25</v>
      </c>
      <c r="AM10" s="141" t="e">
        <f>IF(SECOND(PairLD!#REF!)&gt;0, "+", "")</f>
        <v>#REF!</v>
      </c>
      <c r="AN10" s="170">
        <f>MINUTE(PairLD!T11)</f>
        <v>5</v>
      </c>
      <c r="AO10" s="141" t="e">
        <f>IF(SECOND(PairLD!#REF!)&gt;0, "+", "")</f>
        <v>#REF!</v>
      </c>
      <c r="AP10" s="170">
        <f>MINUTE(PairLD!U11)</f>
        <v>45</v>
      </c>
      <c r="AT10" s="170">
        <f>MINUTE(PairLD!V11)</f>
        <v>25</v>
      </c>
      <c r="AU10" s="141" t="e">
        <f>IF(SECOND(PairLD!#REF!)&gt;0, "+", "")</f>
        <v>#REF!</v>
      </c>
      <c r="AV10" s="170">
        <f>MINUTE(PairLD!W11)</f>
        <v>5</v>
      </c>
      <c r="AW10" s="141" t="e">
        <f>IF(SECOND(PairLD!#REF!)&gt;0, "+", "")</f>
        <v>#REF!</v>
      </c>
      <c r="AX10" s="146">
        <f>MINUTE(PairLD!X11)</f>
        <v>50</v>
      </c>
      <c r="AY10" s="141" t="str">
        <f>IF(SECOND(PairLD!AB11)&gt;0, "+", "")</f>
        <v/>
      </c>
      <c r="BB10" s="146">
        <f>PairLD!Z11</f>
        <v>0.89236111111111127</v>
      </c>
      <c r="BC10" s="141" t="str">
        <f>IF(SECOND(PairLD!AD11)&gt;0, "+", "")</f>
        <v/>
      </c>
    </row>
    <row r="11" spans="1:55" ht="20.25" customHeight="1" x14ac:dyDescent="0.3">
      <c r="A11" s="244" t="str">
        <f>PairLD!A12</f>
        <v>Le Bardo</v>
      </c>
      <c r="B11" s="150">
        <f>PairLD!B12</f>
        <v>0.2159722222222222</v>
      </c>
      <c r="C11" s="152" t="str">
        <f>IF(SECOND(PairLD!B12)&gt;0, "+", "")</f>
        <v/>
      </c>
      <c r="D11" s="150">
        <f>PairLD!C12</f>
        <v>0.24236111111111105</v>
      </c>
      <c r="E11" s="152" t="str">
        <f>IF(SECOND(PairLD!C12)&gt;0, "+", "")</f>
        <v/>
      </c>
      <c r="F11" s="150">
        <f>PairLD!D12</f>
        <v>0.27013888888888882</v>
      </c>
      <c r="G11" s="152" t="str">
        <f>IF(SECOND(PairLD!D12)&gt;0, "+", "")</f>
        <v/>
      </c>
      <c r="H11" s="150">
        <f>PairLD!D12</f>
        <v>0.27013888888888882</v>
      </c>
      <c r="I11" s="152" t="str">
        <f>IF(SECOND(PairLD!D12)&gt;0, "+", "")</f>
        <v/>
      </c>
      <c r="J11" s="152"/>
      <c r="K11" s="152"/>
      <c r="L11" s="150">
        <f>PairLD!F12</f>
        <v>0.32361111111111107</v>
      </c>
      <c r="M11" s="152" t="str">
        <f>IF(SECOND(PairLD!F12)&gt;0, "+", "")</f>
        <v/>
      </c>
      <c r="N11" s="150">
        <f>PairLD!G12</f>
        <v>0.35347222222222219</v>
      </c>
      <c r="O11" s="152" t="str">
        <f>IF(SECOND(PairLD!G12)&gt;0, "+", "")</f>
        <v/>
      </c>
      <c r="P11" s="150">
        <f>PairLD!H12</f>
        <v>0.38124999999999998</v>
      </c>
      <c r="Q11" s="152" t="str">
        <f>IF(SECOND(PairLD!H12)&gt;0, "+", "")</f>
        <v/>
      </c>
      <c r="R11" s="150">
        <f>PairLD!I12</f>
        <v>0.40902777777777777</v>
      </c>
      <c r="S11" s="152" t="str">
        <f>IF(SECOND(PairLD!D12)&gt;0, "+", "")</f>
        <v/>
      </c>
      <c r="T11" s="150">
        <f>PairLD!J12</f>
        <v>0.43680555555555556</v>
      </c>
      <c r="U11" s="152" t="str">
        <f>IF(SECOND(PairLD!J12)&gt;0, "+", "")</f>
        <v/>
      </c>
      <c r="V11" s="150">
        <f>PairLD!K12</f>
        <v>0.46458333333333335</v>
      </c>
      <c r="W11" s="152" t="str">
        <f>IF(SECOND(PairLD!K12)&gt;0, "+", "")</f>
        <v/>
      </c>
      <c r="X11" s="150">
        <f>PairLD!L12</f>
        <v>0.49236111111111114</v>
      </c>
      <c r="Y11" s="152" t="str">
        <f>IF(SECOND(PairLD!Q12)&gt;0, "+", "")</f>
        <v/>
      </c>
      <c r="Z11" s="150">
        <f>PairLD!M12</f>
        <v>0.52013888888888915</v>
      </c>
      <c r="AA11" s="152" t="str">
        <f>IF(SECOND(PairLD!S12)&gt;0, "+", "")</f>
        <v/>
      </c>
      <c r="AB11" s="150">
        <f>PairLD!N12</f>
        <v>0.54791666666666694</v>
      </c>
      <c r="AC11" s="152" t="str">
        <f>IF(SECOND(PairLD!U12)&gt;0, "+", "")</f>
        <v/>
      </c>
      <c r="AD11" s="150">
        <f>PairLD!O12</f>
        <v>0.57569444444444473</v>
      </c>
      <c r="AE11" s="152" t="str">
        <f>IF(SECOND(PairLD!W12)&gt;0, "+", "")</f>
        <v/>
      </c>
      <c r="AF11" s="150">
        <f>PairLD!P12</f>
        <v>0.60347222222222252</v>
      </c>
      <c r="AG11" s="152" t="str">
        <f>IF(SECOND(PairLD!Y12)&gt;0, "+", "")</f>
        <v/>
      </c>
      <c r="AH11" s="150">
        <f>PairLD!Q12</f>
        <v>0.63125000000000031</v>
      </c>
      <c r="AI11" s="152" t="e">
        <f>IF(SECOND(PairLD!#REF!)&gt;0, "+", "")</f>
        <v>#REF!</v>
      </c>
      <c r="AJ11" s="150">
        <f>PairLD!R12</f>
        <v>0.6590277777777781</v>
      </c>
      <c r="AK11" s="152" t="e">
        <f>IF(SECOND(PairLD!#REF!)&gt;0, "+", "")</f>
        <v>#REF!</v>
      </c>
      <c r="AL11" s="150">
        <f>PairLD!S12</f>
        <v>0.68680555555555589</v>
      </c>
      <c r="AM11" s="152" t="e">
        <f>IF(SECOND(PairLD!#REF!)&gt;0, "+", "")</f>
        <v>#REF!</v>
      </c>
      <c r="AN11" s="150">
        <f>PairLD!T12</f>
        <v>0.71458333333333368</v>
      </c>
      <c r="AO11" s="152" t="e">
        <f>IF(SECOND(PairLD!#REF!)&gt;0, "+", "")</f>
        <v>#REF!</v>
      </c>
      <c r="AP11" s="150">
        <f>PairLD!U12</f>
        <v>0.74236111111111147</v>
      </c>
      <c r="AQ11" s="152"/>
      <c r="AR11" s="152"/>
      <c r="AS11" s="152"/>
      <c r="AT11" s="150">
        <f>PairLD!V12</f>
        <v>0.77013888888888926</v>
      </c>
      <c r="AU11" s="152" t="e">
        <f>IF(SECOND(PairLD!#REF!)&gt;0, "+", "")</f>
        <v>#REF!</v>
      </c>
      <c r="AV11" s="150">
        <f>PairLD!W12</f>
        <v>0.79791666666666705</v>
      </c>
      <c r="AW11" s="152" t="e">
        <f>IF(SECOND(PairLD!#REF!)&gt;0, "+", "")</f>
        <v>#REF!</v>
      </c>
      <c r="AX11" s="149">
        <f>PairLD!X12</f>
        <v>0.82916666666666683</v>
      </c>
      <c r="AY11" s="152" t="str">
        <f>IF(SECOND(PairLD!AB12)&gt;0, "+", "")</f>
        <v/>
      </c>
      <c r="AZ11" s="175"/>
      <c r="BA11" s="175"/>
      <c r="BB11" s="149">
        <f>PairLD!Z12</f>
        <v>0.89513888888888904</v>
      </c>
      <c r="BC11" s="152" t="str">
        <f>IF(SECOND(PairLD!AD12)&gt;0, "+", "")</f>
        <v/>
      </c>
    </row>
    <row r="12" spans="1:55" ht="20.25" customHeight="1" x14ac:dyDescent="0.3">
      <c r="A12" s="243"/>
      <c r="B12" s="153">
        <f>MINUTE(PairLD!B13)</f>
        <v>12</v>
      </c>
      <c r="C12" s="148" t="str">
        <f>IF(SECOND(PairLD!B13)&gt;0, "+", "")</f>
        <v/>
      </c>
      <c r="D12" s="153">
        <f>MINUTE(PairLD!C13)</f>
        <v>50</v>
      </c>
      <c r="E12" s="148" t="str">
        <f>IF(SECOND(PairLD!C13)&gt;0, "+", "")</f>
        <v/>
      </c>
      <c r="F12" s="153">
        <f>MINUTE((PairLD!D13))</f>
        <v>30</v>
      </c>
      <c r="G12" s="148" t="str">
        <f>IF(SECOND(PairLD!D13)&gt;0, "+", "")</f>
        <v/>
      </c>
      <c r="H12" s="153">
        <f>MINUTE(PairLD!D13)</f>
        <v>30</v>
      </c>
      <c r="I12" s="148" t="str">
        <f>IF(SECOND(PairLD!D13)&gt;0, "+", "")</f>
        <v/>
      </c>
      <c r="J12" s="175"/>
      <c r="K12" s="175"/>
      <c r="L12" s="153">
        <f>MINUTE(PairLD!F13)</f>
        <v>47</v>
      </c>
      <c r="M12" s="148" t="str">
        <f>IF(SECOND(PairLD!F13)&gt;0, "+", "")</f>
        <v/>
      </c>
      <c r="N12" s="153">
        <f>MINUTE(PairLD!G13)</f>
        <v>30</v>
      </c>
      <c r="O12" s="148" t="str">
        <f>IF(SECOND(PairLD!G13)&gt;0, "+", "")</f>
        <v/>
      </c>
      <c r="P12" s="153">
        <f>MINUTE((PairLD!H13))</f>
        <v>10</v>
      </c>
      <c r="Q12" s="148" t="str">
        <f>IF(SECOND(PairLD!H13)&gt;0, "+", "")</f>
        <v/>
      </c>
      <c r="R12" s="153">
        <f>MINUTE(PairLD!I13)</f>
        <v>50</v>
      </c>
      <c r="S12" s="148" t="str">
        <f>IF(SECOND(PairLD!D13)&gt;0, "+", "")</f>
        <v/>
      </c>
      <c r="T12" s="153">
        <f>MINUTE(PairLD!J13)</f>
        <v>30</v>
      </c>
      <c r="U12" s="148" t="str">
        <f>IF(SECOND(PairLD!J13)&gt;0, "+", "")</f>
        <v/>
      </c>
      <c r="V12" s="153">
        <f>MINUTE(PairLD!K13)</f>
        <v>10</v>
      </c>
      <c r="W12" s="148" t="str">
        <f>IF(SECOND(PairLD!K13)&gt;0, "+", "")</f>
        <v/>
      </c>
      <c r="X12" s="153">
        <f>MINUTE(PairLD!L13)</f>
        <v>50</v>
      </c>
      <c r="Y12" s="148" t="str">
        <f>IF(SECOND(PairLD!Q13)&gt;0, "+", "")</f>
        <v/>
      </c>
      <c r="Z12" s="153">
        <f>MINUTE(PairLD!M13)</f>
        <v>30</v>
      </c>
      <c r="AA12" s="148" t="str">
        <f>IF(SECOND(PairLD!S13)&gt;0, "+", "")</f>
        <v/>
      </c>
      <c r="AB12" s="153">
        <f>MINUTE(PairLD!N13)</f>
        <v>10</v>
      </c>
      <c r="AC12" s="148" t="str">
        <f>IF(SECOND(PairLD!U13)&gt;0, "+", "")</f>
        <v/>
      </c>
      <c r="AD12" s="153">
        <f>MINUTE(PairLD!O13)</f>
        <v>50</v>
      </c>
      <c r="AE12" s="148" t="str">
        <f>IF(SECOND(PairLD!W13)&gt;0, "+", "")</f>
        <v/>
      </c>
      <c r="AF12" s="153">
        <f>MINUTE(PairLD!P13)</f>
        <v>30</v>
      </c>
      <c r="AG12" s="148" t="str">
        <f>IF(SECOND(PairLD!Y13)&gt;0, "+", "")</f>
        <v/>
      </c>
      <c r="AH12" s="153">
        <f>MINUTE(PairLD!Q13)</f>
        <v>10</v>
      </c>
      <c r="AI12" s="148" t="e">
        <f>IF(SECOND(PairLD!#REF!)&gt;0, "+", "")</f>
        <v>#REF!</v>
      </c>
      <c r="AJ12" s="153">
        <f>MINUTE(PairLD!R13)</f>
        <v>50</v>
      </c>
      <c r="AK12" s="148" t="e">
        <f>IF(SECOND(PairLD!#REF!)&gt;0, "+", "")</f>
        <v>#REF!</v>
      </c>
      <c r="AL12" s="153">
        <f>MINUTE(PairLD!S13)</f>
        <v>30</v>
      </c>
      <c r="AM12" s="148" t="e">
        <f>IF(SECOND(PairLD!#REF!)&gt;0, "+", "")</f>
        <v>#REF!</v>
      </c>
      <c r="AN12" s="153">
        <f>MINUTE(PairLD!T13)</f>
        <v>10</v>
      </c>
      <c r="AO12" s="148" t="e">
        <f>IF(SECOND(PairLD!#REF!)&gt;0, "+", "")</f>
        <v>#REF!</v>
      </c>
      <c r="AP12" s="153">
        <f>MINUTE(PairLD!U13)</f>
        <v>50</v>
      </c>
      <c r="AQ12" s="175"/>
      <c r="AR12" s="175"/>
      <c r="AS12" s="175"/>
      <c r="AT12" s="153">
        <f>MINUTE(PairLD!V13)</f>
        <v>30</v>
      </c>
      <c r="AU12" s="148" t="e">
        <f>IF(SECOND(PairLD!#REF!)&gt;0, "+", "")</f>
        <v>#REF!</v>
      </c>
      <c r="AV12" s="153">
        <f>MINUTE(PairLD!W13)</f>
        <v>10</v>
      </c>
      <c r="AW12" s="148" t="e">
        <f>IF(SECOND(PairLD!#REF!)&gt;0, "+", "")</f>
        <v>#REF!</v>
      </c>
      <c r="AX12" s="151">
        <f>MINUTE(PairLD!X13)</f>
        <v>55</v>
      </c>
      <c r="AY12" s="148" t="str">
        <f>IF(SECOND(PairLD!AB13)&gt;0, "+", "")</f>
        <v/>
      </c>
      <c r="AZ12" s="175"/>
      <c r="BA12" s="175"/>
      <c r="BB12" s="151">
        <f>PairLD!Z13</f>
        <v>0.89583333333333348</v>
      </c>
      <c r="BC12" s="148" t="str">
        <f>IF(SECOND(PairLD!AD13)&gt;0, "+", "")</f>
        <v/>
      </c>
    </row>
    <row r="13" spans="1:55" ht="20.25" customHeight="1" x14ac:dyDescent="0.3">
      <c r="A13" s="242" t="str">
        <f>PairLD!A14</f>
        <v>Erraoudha</v>
      </c>
      <c r="B13" s="45">
        <f>PairLD!B14</f>
        <v>0.22048611111111108</v>
      </c>
      <c r="C13" s="139" t="str">
        <f>IF(SECOND(PairLD!B14)&gt;0, "+", "")</f>
        <v>+</v>
      </c>
      <c r="D13" s="45">
        <f>PairLD!C14</f>
        <v>0.24687499999999993</v>
      </c>
      <c r="E13" s="139" t="str">
        <f>IF(SECOND(PairLD!C14)&gt;0, "+", "")</f>
        <v>+</v>
      </c>
      <c r="F13" s="45">
        <f>PairLD!D14</f>
        <v>0.27465277777777769</v>
      </c>
      <c r="G13" s="139" t="str">
        <f>IF(SECOND(PairLD!D14)&gt;0, "+", "")</f>
        <v>+</v>
      </c>
      <c r="H13" s="45">
        <f>PairLD!D14</f>
        <v>0.27465277777777769</v>
      </c>
      <c r="I13" s="139" t="str">
        <f>IF(SECOND(PairLD!D14)&gt;0, "+", "")</f>
        <v>+</v>
      </c>
      <c r="J13" s="139"/>
      <c r="K13" s="139"/>
      <c r="L13" s="45">
        <f>PairLD!F14</f>
        <v>0.32812499999999994</v>
      </c>
      <c r="M13" s="139" t="str">
        <f>IF(SECOND(PairLD!F14)&gt;0, "+", "")</f>
        <v>+</v>
      </c>
      <c r="N13" s="45">
        <f>PairLD!G14</f>
        <v>0.35798611111111106</v>
      </c>
      <c r="O13" s="139" t="str">
        <f>IF(SECOND(PairLD!G14)&gt;0, "+", "")</f>
        <v>+</v>
      </c>
      <c r="P13" s="45">
        <f>PairLD!H14</f>
        <v>0.38576388888888885</v>
      </c>
      <c r="Q13" s="139" t="str">
        <f>IF(SECOND(PairLD!H14)&gt;0, "+", "")</f>
        <v>+</v>
      </c>
      <c r="R13" s="45">
        <f>PairLD!I14</f>
        <v>0.41354166666666664</v>
      </c>
      <c r="S13" s="139" t="str">
        <f>IF(SECOND(PairLD!D14)&gt;0, "+", "")</f>
        <v>+</v>
      </c>
      <c r="T13" s="45">
        <f>PairLD!J14</f>
        <v>0.44131944444444443</v>
      </c>
      <c r="U13" s="139" t="str">
        <f>IF(SECOND(PairLD!J14)&gt;0, "+", "")</f>
        <v>+</v>
      </c>
      <c r="V13" s="45">
        <f>PairLD!K14</f>
        <v>0.46909722222222222</v>
      </c>
      <c r="W13" s="139" t="str">
        <f>IF(SECOND(PairLD!K14)&gt;0, "+", "")</f>
        <v>+</v>
      </c>
      <c r="X13" s="45">
        <f>PairLD!L14</f>
        <v>0.49687500000000001</v>
      </c>
      <c r="Y13" s="139" t="str">
        <f>IF(SECOND(PairLD!Q14)&gt;0, "+", "")</f>
        <v>+</v>
      </c>
      <c r="Z13" s="45">
        <f>PairLD!M14</f>
        <v>0.52465277777777808</v>
      </c>
      <c r="AA13" s="139" t="str">
        <f>IF(SECOND(PairLD!S14)&gt;0, "+", "")</f>
        <v>+</v>
      </c>
      <c r="AB13" s="45">
        <f>PairLD!N14</f>
        <v>0.55243055555555587</v>
      </c>
      <c r="AC13" s="139" t="str">
        <f>IF(SECOND(PairLD!U14)&gt;0, "+", "")</f>
        <v>+</v>
      </c>
      <c r="AD13" s="45">
        <f>PairLD!O14</f>
        <v>0.58020833333333366</v>
      </c>
      <c r="AE13" s="139" t="str">
        <f>IF(SECOND(PairLD!W14)&gt;0, "+", "")</f>
        <v>+</v>
      </c>
      <c r="AF13" s="45">
        <f>PairLD!P14</f>
        <v>0.60798611111111145</v>
      </c>
      <c r="AG13" s="139" t="str">
        <f>IF(SECOND(PairLD!Y14)&gt;0, "+", "")</f>
        <v>+</v>
      </c>
      <c r="AH13" s="45">
        <f>PairLD!Q14</f>
        <v>0.63576388888888924</v>
      </c>
      <c r="AI13" s="139" t="e">
        <f>IF(SECOND(PairLD!#REF!)&gt;0, "+", "")</f>
        <v>#REF!</v>
      </c>
      <c r="AJ13" s="45">
        <f>PairLD!R14</f>
        <v>0.66354166666666703</v>
      </c>
      <c r="AK13" s="139" t="e">
        <f>IF(SECOND(PairLD!#REF!)&gt;0, "+", "")</f>
        <v>#REF!</v>
      </c>
      <c r="AL13" s="45">
        <f>PairLD!S14</f>
        <v>0.69131944444444482</v>
      </c>
      <c r="AM13" s="139" t="e">
        <f>IF(SECOND(PairLD!#REF!)&gt;0, "+", "")</f>
        <v>#REF!</v>
      </c>
      <c r="AN13" s="45">
        <f>PairLD!T14</f>
        <v>0.71909722222222261</v>
      </c>
      <c r="AO13" s="139" t="e">
        <f>IF(SECOND(PairLD!#REF!)&gt;0, "+", "")</f>
        <v>#REF!</v>
      </c>
      <c r="AP13" s="45">
        <f>PairLD!U14</f>
        <v>0.7468750000000004</v>
      </c>
      <c r="AQ13" s="139"/>
      <c r="AR13" s="139"/>
      <c r="AS13" s="139"/>
      <c r="AT13" s="45">
        <f>PairLD!V14</f>
        <v>0.77465277777777819</v>
      </c>
      <c r="AU13" s="139" t="e">
        <f>IF(SECOND(PairLD!#REF!)&gt;0, "+", "")</f>
        <v>#REF!</v>
      </c>
      <c r="AV13" s="45">
        <f>PairLD!W14</f>
        <v>0.80243055555555598</v>
      </c>
      <c r="AW13" s="139" t="e">
        <f>IF(SECOND(PairLD!#REF!)&gt;0, "+", "")</f>
        <v>#REF!</v>
      </c>
      <c r="AX13" s="142">
        <f>PairLD!X14</f>
        <v>0.83368055555555576</v>
      </c>
      <c r="AY13" s="139" t="str">
        <f>IF(SECOND(PairLD!AB14)&gt;0, "+", "")</f>
        <v/>
      </c>
      <c r="BB13" s="142">
        <f>PairLD!Z14</f>
        <v>0.89965277777777797</v>
      </c>
      <c r="BC13" s="139" t="str">
        <f>IF(SECOND(PairLD!AD14)&gt;0, "+", "")</f>
        <v/>
      </c>
    </row>
    <row r="14" spans="1:55" ht="20.25" customHeight="1" x14ac:dyDescent="0.3">
      <c r="A14" s="243"/>
      <c r="B14" s="170">
        <f>MINUTE(PairLD!B15)</f>
        <v>18</v>
      </c>
      <c r="C14" s="141" t="str">
        <f>IF(SECOND(PairLD!B15)&gt;0, "+", "")</f>
        <v/>
      </c>
      <c r="D14" s="170">
        <f>MINUTE(PairLD!C15)</f>
        <v>56</v>
      </c>
      <c r="E14" s="141" t="str">
        <f>IF(SECOND(PairLD!C15)&gt;0, "+", "")</f>
        <v/>
      </c>
      <c r="F14" s="170">
        <f>MINUTE((PairLD!D15))</f>
        <v>36</v>
      </c>
      <c r="G14" s="141" t="str">
        <f>IF(SECOND(PairLD!D15)&gt;0, "+", "")</f>
        <v/>
      </c>
      <c r="H14" s="170">
        <f>MINUTE(PairLD!D15)</f>
        <v>36</v>
      </c>
      <c r="I14" s="141" t="str">
        <f>IF(SECOND(PairLD!D15)&gt;0, "+", "")</f>
        <v/>
      </c>
      <c r="L14" s="170">
        <f>MINUTE(PairLD!F15)</f>
        <v>53</v>
      </c>
      <c r="M14" s="141" t="str">
        <f>IF(SECOND(PairLD!F15)&gt;0, "+", "")</f>
        <v/>
      </c>
      <c r="N14" s="170">
        <f>MINUTE(PairLD!G15)</f>
        <v>36</v>
      </c>
      <c r="O14" s="141" t="str">
        <f>IF(SECOND(PairLD!G15)&gt;0, "+", "")</f>
        <v/>
      </c>
      <c r="P14" s="170">
        <f>MINUTE((PairLD!H15))</f>
        <v>16</v>
      </c>
      <c r="Q14" s="141" t="str">
        <f>IF(SECOND(PairLD!H15)&gt;0, "+", "")</f>
        <v/>
      </c>
      <c r="R14" s="170">
        <f>MINUTE(PairLD!I15)</f>
        <v>56</v>
      </c>
      <c r="S14" s="141" t="str">
        <f>IF(SECOND(PairLD!D15)&gt;0, "+", "")</f>
        <v/>
      </c>
      <c r="T14" s="170">
        <f>MINUTE(PairLD!J15)</f>
        <v>36</v>
      </c>
      <c r="U14" s="141" t="str">
        <f>IF(SECOND(PairLD!J15)&gt;0, "+", "")</f>
        <v/>
      </c>
      <c r="V14" s="170">
        <f>MINUTE(PairLD!K15)</f>
        <v>16</v>
      </c>
      <c r="W14" s="141" t="str">
        <f>IF(SECOND(PairLD!K15)&gt;0, "+", "")</f>
        <v/>
      </c>
      <c r="X14" s="170">
        <f>MINUTE(PairLD!L15)</f>
        <v>56</v>
      </c>
      <c r="Y14" s="141" t="str">
        <f>IF(SECOND(PairLD!Q15)&gt;0, "+", "")</f>
        <v/>
      </c>
      <c r="Z14" s="170">
        <f>MINUTE(PairLD!M15)</f>
        <v>36</v>
      </c>
      <c r="AA14" s="141" t="str">
        <f>IF(SECOND(PairLD!S15)&gt;0, "+", "")</f>
        <v/>
      </c>
      <c r="AB14" s="170">
        <f>MINUTE(PairLD!N15)</f>
        <v>16</v>
      </c>
      <c r="AC14" s="141" t="str">
        <f>IF(SECOND(PairLD!U15)&gt;0, "+", "")</f>
        <v/>
      </c>
      <c r="AD14" s="170">
        <f>MINUTE(PairLD!O15)</f>
        <v>56</v>
      </c>
      <c r="AE14" s="141" t="str">
        <f>IF(SECOND(PairLD!W15)&gt;0, "+", "")</f>
        <v/>
      </c>
      <c r="AF14" s="170">
        <f>MINUTE(PairLD!P15)</f>
        <v>36</v>
      </c>
      <c r="AG14" s="141" t="str">
        <f>IF(SECOND(PairLD!Y15)&gt;0, "+", "")</f>
        <v/>
      </c>
      <c r="AH14" s="170">
        <f>MINUTE(PairLD!Q15)</f>
        <v>16</v>
      </c>
      <c r="AI14" s="141" t="e">
        <f>IF(SECOND(PairLD!#REF!)&gt;0, "+", "")</f>
        <v>#REF!</v>
      </c>
      <c r="AJ14" s="170">
        <f>MINUTE(PairLD!R15)</f>
        <v>56</v>
      </c>
      <c r="AK14" s="141" t="e">
        <f>IF(SECOND(PairLD!#REF!)&gt;0, "+", "")</f>
        <v>#REF!</v>
      </c>
      <c r="AL14" s="170">
        <f>MINUTE(PairLD!S15)</f>
        <v>36</v>
      </c>
      <c r="AM14" s="141" t="e">
        <f>IF(SECOND(PairLD!#REF!)&gt;0, "+", "")</f>
        <v>#REF!</v>
      </c>
      <c r="AN14" s="170">
        <f>MINUTE(PairLD!T15)</f>
        <v>16</v>
      </c>
      <c r="AO14" s="141" t="e">
        <f>IF(SECOND(PairLD!#REF!)&gt;0, "+", "")</f>
        <v>#REF!</v>
      </c>
      <c r="AP14" s="170">
        <f>MINUTE(PairLD!U15)</f>
        <v>56</v>
      </c>
      <c r="AT14" s="170">
        <f>MINUTE(PairLD!V15)</f>
        <v>36</v>
      </c>
      <c r="AU14" s="141" t="e">
        <f>IF(SECOND(PairLD!#REF!)&gt;0, "+", "")</f>
        <v>#REF!</v>
      </c>
      <c r="AV14" s="170">
        <f>MINUTE(PairLD!W15)</f>
        <v>16</v>
      </c>
      <c r="AW14" s="141" t="e">
        <f>IF(SECOND(PairLD!#REF!)&gt;0, "+", "")</f>
        <v>#REF!</v>
      </c>
      <c r="AX14" s="146">
        <f>MINUTE(PairLD!X15)</f>
        <v>1</v>
      </c>
      <c r="AY14" s="141" t="str">
        <f>IF(SECOND(PairLD!AB15)&gt;0, "+", "")</f>
        <v/>
      </c>
      <c r="BB14" s="146">
        <f>PairLD!Z15</f>
        <v>0.90000000000000024</v>
      </c>
      <c r="BC14" s="141" t="str">
        <f>IF(SECOND(PairLD!AD15)&gt;0, "+", "")</f>
        <v/>
      </c>
    </row>
    <row r="15" spans="1:55" ht="20.25" customHeight="1" x14ac:dyDescent="0.3">
      <c r="A15" s="242" t="str">
        <f>PairLD!A16</f>
        <v>Mellassine</v>
      </c>
      <c r="B15" s="150">
        <f>PairLD!B16</f>
        <v>0.22187499999999996</v>
      </c>
      <c r="C15" s="152" t="str">
        <f>IF(SECOND(PairLD!B16)&gt;0, "+", "")</f>
        <v>+</v>
      </c>
      <c r="D15" s="150">
        <f>PairLD!C16</f>
        <v>0.24826388888888881</v>
      </c>
      <c r="E15" s="152" t="str">
        <f>IF(SECOND(PairLD!C16)&gt;0, "+", "")</f>
        <v>+</v>
      </c>
      <c r="F15" s="150">
        <f>PairLD!D16</f>
        <v>0.27604166666666657</v>
      </c>
      <c r="G15" s="152" t="str">
        <f>IF(SECOND(PairLD!D16)&gt;0, "+", "")</f>
        <v>+</v>
      </c>
      <c r="H15" s="150">
        <f>PairLD!D16</f>
        <v>0.27604166666666657</v>
      </c>
      <c r="I15" s="152" t="str">
        <f>IF(SECOND(PairLD!D16)&gt;0, "+", "")</f>
        <v>+</v>
      </c>
      <c r="J15" s="152"/>
      <c r="K15" s="152"/>
      <c r="L15" s="150">
        <f>PairLD!F16</f>
        <v>0.32951388888888883</v>
      </c>
      <c r="M15" s="152" t="str">
        <f>IF(SECOND(PairLD!F16)&gt;0, "+", "")</f>
        <v>+</v>
      </c>
      <c r="N15" s="150">
        <f>PairLD!G16</f>
        <v>0.35937499999999994</v>
      </c>
      <c r="O15" s="152" t="str">
        <f>IF(SECOND(PairLD!G16)&gt;0, "+", "")</f>
        <v>+</v>
      </c>
      <c r="P15" s="150">
        <f>PairLD!H16</f>
        <v>0.38715277777777773</v>
      </c>
      <c r="Q15" s="152" t="str">
        <f>IF(SECOND(PairLD!H16)&gt;0, "+", "")</f>
        <v>+</v>
      </c>
      <c r="R15" s="150">
        <f>PairLD!I16</f>
        <v>0.41493055555555552</v>
      </c>
      <c r="S15" s="152" t="str">
        <f>IF(SECOND(PairLD!D16)&gt;0, "+", "")</f>
        <v>+</v>
      </c>
      <c r="T15" s="150">
        <f>PairLD!J16</f>
        <v>0.44270833333333331</v>
      </c>
      <c r="U15" s="152" t="str">
        <f>IF(SECOND(PairLD!J16)&gt;0, "+", "")</f>
        <v>+</v>
      </c>
      <c r="V15" s="150">
        <f>PairLD!K16</f>
        <v>0.4704861111111111</v>
      </c>
      <c r="W15" s="152" t="str">
        <f>IF(SECOND(PairLD!K16)&gt;0, "+", "")</f>
        <v>+</v>
      </c>
      <c r="X15" s="150">
        <f>PairLD!L16</f>
        <v>0.4982638888888889</v>
      </c>
      <c r="Y15" s="152" t="str">
        <f>IF(SECOND(PairLD!Q16)&gt;0, "+", "")</f>
        <v>+</v>
      </c>
      <c r="Z15" s="150">
        <f>PairLD!M16</f>
        <v>0.52604166666666707</v>
      </c>
      <c r="AA15" s="152" t="str">
        <f>IF(SECOND(PairLD!S16)&gt;0, "+", "")</f>
        <v>+</v>
      </c>
      <c r="AB15" s="150">
        <f>PairLD!N16</f>
        <v>0.55381944444444486</v>
      </c>
      <c r="AC15" s="152" t="str">
        <f>IF(SECOND(PairLD!U16)&gt;0, "+", "")</f>
        <v>+</v>
      </c>
      <c r="AD15" s="150">
        <f>PairLD!O16</f>
        <v>0.58159722222222265</v>
      </c>
      <c r="AE15" s="152" t="str">
        <f>IF(SECOND(PairLD!W16)&gt;0, "+", "")</f>
        <v>+</v>
      </c>
      <c r="AF15" s="150">
        <f>PairLD!P16</f>
        <v>0.60937500000000044</v>
      </c>
      <c r="AG15" s="152" t="str">
        <f>IF(SECOND(PairLD!Y16)&gt;0, "+", "")</f>
        <v>+</v>
      </c>
      <c r="AH15" s="150">
        <f>PairLD!Q16</f>
        <v>0.63715277777777823</v>
      </c>
      <c r="AI15" s="152" t="e">
        <f>IF(SECOND(PairLD!#REF!)&gt;0, "+", "")</f>
        <v>#REF!</v>
      </c>
      <c r="AJ15" s="150">
        <f>PairLD!R16</f>
        <v>0.66493055555555602</v>
      </c>
      <c r="AK15" s="152" t="e">
        <f>IF(SECOND(PairLD!#REF!)&gt;0, "+", "")</f>
        <v>#REF!</v>
      </c>
      <c r="AL15" s="150">
        <f>PairLD!S16</f>
        <v>0.69270833333333381</v>
      </c>
      <c r="AM15" s="152" t="e">
        <f>IF(SECOND(PairLD!#REF!)&gt;0, "+", "")</f>
        <v>#REF!</v>
      </c>
      <c r="AN15" s="150">
        <f>PairLD!T16</f>
        <v>0.7204861111111116</v>
      </c>
      <c r="AO15" s="152" t="e">
        <f>IF(SECOND(PairLD!#REF!)&gt;0, "+", "")</f>
        <v>#REF!</v>
      </c>
      <c r="AP15" s="150">
        <f>PairLD!U16</f>
        <v>0.74826388888888939</v>
      </c>
      <c r="AQ15" s="152"/>
      <c r="AR15" s="152"/>
      <c r="AS15" s="152"/>
      <c r="AT15" s="150">
        <f>PairLD!V16</f>
        <v>0.77604166666666718</v>
      </c>
      <c r="AU15" s="152" t="e">
        <f>IF(SECOND(PairLD!#REF!)&gt;0, "+", "")</f>
        <v>#REF!</v>
      </c>
      <c r="AV15" s="150">
        <f>PairLD!W16</f>
        <v>0.80381944444444497</v>
      </c>
      <c r="AW15" s="152" t="e">
        <f>IF(SECOND(PairLD!#REF!)&gt;0, "+", "")</f>
        <v>#REF!</v>
      </c>
      <c r="AX15" s="149">
        <f>PairLD!X16</f>
        <v>0.83506944444444475</v>
      </c>
      <c r="AY15" s="152" t="str">
        <f>IF(SECOND(PairLD!AB16)&gt;0, "+", "")</f>
        <v/>
      </c>
      <c r="AZ15" s="175"/>
      <c r="BA15" s="175"/>
      <c r="BB15" s="149">
        <f>PairLD!Z16</f>
        <v>0.90104166666666696</v>
      </c>
      <c r="BC15" s="152" t="str">
        <f>IF(SECOND(PairLD!AD16)&gt;0, "+", "")</f>
        <v/>
      </c>
    </row>
    <row r="16" spans="1:55" ht="20.25" customHeight="1" x14ac:dyDescent="0.3">
      <c r="A16" s="243"/>
      <c r="B16" s="153">
        <f>MINUTE(PairLD!B17)</f>
        <v>20</v>
      </c>
      <c r="C16" s="148" t="str">
        <f>IF(SECOND(PairLD!B17)&gt;0, "+", "")</f>
        <v/>
      </c>
      <c r="D16" s="153">
        <f>MINUTE(PairLD!C17)</f>
        <v>58</v>
      </c>
      <c r="E16" s="148" t="str">
        <f>IF(SECOND(PairLD!C17)&gt;0, "+", "")</f>
        <v/>
      </c>
      <c r="F16" s="153">
        <f>MINUTE((PairLD!D17))</f>
        <v>38</v>
      </c>
      <c r="G16" s="148" t="str">
        <f>IF(SECOND(PairLD!D17)&gt;0, "+", "")</f>
        <v/>
      </c>
      <c r="H16" s="153">
        <f>MINUTE(PairLD!D17)</f>
        <v>38</v>
      </c>
      <c r="I16" s="148" t="str">
        <f>IF(SECOND(PairLD!D17)&gt;0, "+", "")</f>
        <v/>
      </c>
      <c r="J16" s="175"/>
      <c r="K16" s="175"/>
      <c r="L16" s="153">
        <f>MINUTE(PairLD!F17)</f>
        <v>55</v>
      </c>
      <c r="M16" s="148" t="str">
        <f>IF(SECOND(PairLD!F17)&gt;0, "+", "")</f>
        <v/>
      </c>
      <c r="N16" s="153">
        <f>MINUTE(PairLD!G17)</f>
        <v>38</v>
      </c>
      <c r="O16" s="148" t="str">
        <f>IF(SECOND(PairLD!G17)&gt;0, "+", "")</f>
        <v/>
      </c>
      <c r="P16" s="153">
        <f>MINUTE((PairLD!H17))</f>
        <v>18</v>
      </c>
      <c r="Q16" s="148" t="str">
        <f>IF(SECOND(PairLD!H17)&gt;0, "+", "")</f>
        <v/>
      </c>
      <c r="R16" s="153">
        <f>MINUTE(PairLD!I17)</f>
        <v>58</v>
      </c>
      <c r="S16" s="148" t="str">
        <f>IF(SECOND(PairLD!D17)&gt;0, "+", "")</f>
        <v/>
      </c>
      <c r="T16" s="153">
        <f>MINUTE(PairLD!J17)</f>
        <v>38</v>
      </c>
      <c r="U16" s="148" t="str">
        <f>IF(SECOND(PairLD!J17)&gt;0, "+", "")</f>
        <v/>
      </c>
      <c r="V16" s="153">
        <f>MINUTE(PairLD!K17)</f>
        <v>18</v>
      </c>
      <c r="W16" s="148" t="str">
        <f>IF(SECOND(PairLD!K17)&gt;0, "+", "")</f>
        <v/>
      </c>
      <c r="X16" s="153">
        <f>MINUTE(PairLD!L17)</f>
        <v>58</v>
      </c>
      <c r="Y16" s="148" t="str">
        <f>IF(SECOND(PairLD!Q17)&gt;0, "+", "")</f>
        <v/>
      </c>
      <c r="Z16" s="153">
        <f>MINUTE(PairLD!M17)</f>
        <v>38</v>
      </c>
      <c r="AA16" s="148" t="str">
        <f>IF(SECOND(PairLD!S17)&gt;0, "+", "")</f>
        <v/>
      </c>
      <c r="AB16" s="153">
        <f>MINUTE(PairLD!N17)</f>
        <v>18</v>
      </c>
      <c r="AC16" s="148" t="str">
        <f>IF(SECOND(PairLD!U17)&gt;0, "+", "")</f>
        <v/>
      </c>
      <c r="AD16" s="153">
        <f>MINUTE(PairLD!O17)</f>
        <v>58</v>
      </c>
      <c r="AE16" s="148" t="str">
        <f>IF(SECOND(PairLD!W17)&gt;0, "+", "")</f>
        <v/>
      </c>
      <c r="AF16" s="153">
        <f>MINUTE(PairLD!P17)</f>
        <v>38</v>
      </c>
      <c r="AG16" s="148" t="str">
        <f>IF(SECOND(PairLD!Y17)&gt;0, "+", "")</f>
        <v/>
      </c>
      <c r="AH16" s="153">
        <f>MINUTE(PairLD!Q17)</f>
        <v>18</v>
      </c>
      <c r="AI16" s="148" t="e">
        <f>IF(SECOND(PairLD!#REF!)&gt;0, "+", "")</f>
        <v>#REF!</v>
      </c>
      <c r="AJ16" s="153">
        <f>MINUTE(PairLD!R17)</f>
        <v>58</v>
      </c>
      <c r="AK16" s="148" t="e">
        <f>IF(SECOND(PairLD!#REF!)&gt;0, "+", "")</f>
        <v>#REF!</v>
      </c>
      <c r="AL16" s="153">
        <f>MINUTE(PairLD!S17)</f>
        <v>38</v>
      </c>
      <c r="AM16" s="148" t="e">
        <f>IF(SECOND(PairLD!#REF!)&gt;0, "+", "")</f>
        <v>#REF!</v>
      </c>
      <c r="AN16" s="153">
        <f>MINUTE(PairLD!T17)</f>
        <v>18</v>
      </c>
      <c r="AO16" s="148" t="e">
        <f>IF(SECOND(PairLD!#REF!)&gt;0, "+", "")</f>
        <v>#REF!</v>
      </c>
      <c r="AP16" s="153">
        <f>MINUTE(PairLD!U17)</f>
        <v>58</v>
      </c>
      <c r="AQ16" s="175"/>
      <c r="AR16" s="175"/>
      <c r="AS16" s="175"/>
      <c r="AT16" s="153">
        <f>MINUTE(PairLD!V17)</f>
        <v>38</v>
      </c>
      <c r="AU16" s="148" t="e">
        <f>IF(SECOND(PairLD!#REF!)&gt;0, "+", "")</f>
        <v>#REF!</v>
      </c>
      <c r="AV16" s="153">
        <f>MINUTE(PairLD!W17)</f>
        <v>18</v>
      </c>
      <c r="AW16" s="148" t="e">
        <f>IF(SECOND(PairLD!#REF!)&gt;0, "+", "")</f>
        <v>#REF!</v>
      </c>
      <c r="AX16" s="151">
        <f>MINUTE(PairLD!X17)</f>
        <v>3</v>
      </c>
      <c r="AY16" s="148" t="str">
        <f>IF(SECOND(PairLD!AB17)&gt;0, "+", "")</f>
        <v/>
      </c>
      <c r="AZ16" s="175"/>
      <c r="BA16" s="175"/>
      <c r="BB16" s="151">
        <f>PairLD!Z17</f>
        <v>0.90138888888888924</v>
      </c>
      <c r="BC16" s="148" t="str">
        <f>IF(SECOND(PairLD!AD17)&gt;0, "+", "")</f>
        <v/>
      </c>
    </row>
    <row r="17" spans="1:55" ht="20.25" customHeight="1" x14ac:dyDescent="0.3">
      <c r="A17" s="242" t="str">
        <f>PairLD!A18</f>
        <v>Saida Mannoubia</v>
      </c>
      <c r="B17" s="45">
        <f>PairLD!B18</f>
        <v>0.22361111111111107</v>
      </c>
      <c r="C17" s="139" t="str">
        <f>IF(SECOND(PairLD!B18)&gt;0, "+", "")</f>
        <v/>
      </c>
      <c r="D17" s="45">
        <f>PairLD!C18</f>
        <v>0.24999999999999992</v>
      </c>
      <c r="E17" s="139" t="str">
        <f>IF(SECOND(PairLD!C18)&gt;0, "+", "")</f>
        <v/>
      </c>
      <c r="F17" s="45">
        <f>PairLD!D18</f>
        <v>0.27777777777777768</v>
      </c>
      <c r="G17" s="139" t="str">
        <f>IF(SECOND(PairLD!D18)&gt;0, "+", "")</f>
        <v/>
      </c>
      <c r="H17" s="45">
        <f>PairLD!D18</f>
        <v>0.27777777777777768</v>
      </c>
      <c r="I17" s="139" t="str">
        <f>IF(SECOND(PairLD!D18)&gt;0, "+", "")</f>
        <v/>
      </c>
      <c r="J17" s="139"/>
      <c r="K17" s="139"/>
      <c r="L17" s="45">
        <f>PairLD!F18</f>
        <v>0.33124999999999993</v>
      </c>
      <c r="M17" s="139" t="str">
        <f>IF(SECOND(PairLD!F18)&gt;0, "+", "")</f>
        <v/>
      </c>
      <c r="N17" s="45">
        <f>PairLD!G18</f>
        <v>0.36111111111111105</v>
      </c>
      <c r="O17" s="139" t="str">
        <f>IF(SECOND(PairLD!G18)&gt;0, "+", "")</f>
        <v/>
      </c>
      <c r="P17" s="45">
        <f>PairLD!H18</f>
        <v>0.38888888888888884</v>
      </c>
      <c r="Q17" s="139" t="str">
        <f>IF(SECOND(PairLD!H18)&gt;0, "+", "")</f>
        <v/>
      </c>
      <c r="R17" s="45">
        <f>PairLD!I18</f>
        <v>0.41666666666666663</v>
      </c>
      <c r="S17" s="139" t="str">
        <f>IF(SECOND(PairLD!D18)&gt;0, "+", "")</f>
        <v/>
      </c>
      <c r="T17" s="45">
        <f>PairLD!J18</f>
        <v>0.44444444444444442</v>
      </c>
      <c r="U17" s="139" t="str">
        <f>IF(SECOND(PairLD!J18)&gt;0, "+", "")</f>
        <v/>
      </c>
      <c r="V17" s="45">
        <f>PairLD!K18</f>
        <v>0.47222222222222221</v>
      </c>
      <c r="W17" s="139" t="str">
        <f>IF(SECOND(PairLD!K18)&gt;0, "+", "")</f>
        <v/>
      </c>
      <c r="X17" s="45">
        <f>PairLD!L18</f>
        <v>0.5</v>
      </c>
      <c r="Y17" s="139" t="str">
        <f>IF(SECOND(PairLD!Q18)&gt;0, "+", "")</f>
        <v/>
      </c>
      <c r="Z17" s="45">
        <f>PairLD!M18</f>
        <v>0.52777777777777823</v>
      </c>
      <c r="AA17" s="139" t="str">
        <f>IF(SECOND(PairLD!S18)&gt;0, "+", "")</f>
        <v/>
      </c>
      <c r="AB17" s="45">
        <f>PairLD!N18</f>
        <v>0.55555555555555602</v>
      </c>
      <c r="AC17" s="139" t="str">
        <f>IF(SECOND(PairLD!U18)&gt;0, "+", "")</f>
        <v/>
      </c>
      <c r="AD17" s="45">
        <f>PairLD!O18</f>
        <v>0.58333333333333381</v>
      </c>
      <c r="AE17" s="139" t="str">
        <f>IF(SECOND(PairLD!W18)&gt;0, "+", "")</f>
        <v/>
      </c>
      <c r="AF17" s="45">
        <f>PairLD!P18</f>
        <v>0.6111111111111116</v>
      </c>
      <c r="AG17" s="139" t="str">
        <f>IF(SECOND(PairLD!Y18)&gt;0, "+", "")</f>
        <v/>
      </c>
      <c r="AH17" s="45">
        <f>PairLD!Q18</f>
        <v>0.63888888888888939</v>
      </c>
      <c r="AI17" s="139" t="e">
        <f>IF(SECOND(PairLD!#REF!)&gt;0, "+", "")</f>
        <v>#REF!</v>
      </c>
      <c r="AJ17" s="45">
        <f>PairLD!R18</f>
        <v>0.66666666666666718</v>
      </c>
      <c r="AK17" s="139" t="e">
        <f>IF(SECOND(PairLD!#REF!)&gt;0, "+", "")</f>
        <v>#REF!</v>
      </c>
      <c r="AL17" s="45">
        <f>PairLD!S18</f>
        <v>0.69444444444444497</v>
      </c>
      <c r="AM17" s="139" t="e">
        <f>IF(SECOND(PairLD!#REF!)&gt;0, "+", "")</f>
        <v>#REF!</v>
      </c>
      <c r="AN17" s="45">
        <f>PairLD!T18</f>
        <v>0.72222222222222276</v>
      </c>
      <c r="AO17" s="139" t="e">
        <f>IF(SECOND(PairLD!#REF!)&gt;0, "+", "")</f>
        <v>#REF!</v>
      </c>
      <c r="AP17" s="45">
        <f>PairLD!U18</f>
        <v>0.75000000000000056</v>
      </c>
      <c r="AQ17" s="139"/>
      <c r="AR17" s="139"/>
      <c r="AS17" s="139"/>
      <c r="AT17" s="45">
        <f>PairLD!V18</f>
        <v>0.77777777777777835</v>
      </c>
      <c r="AU17" s="139" t="e">
        <f>IF(SECOND(PairLD!#REF!)&gt;0, "+", "")</f>
        <v>#REF!</v>
      </c>
      <c r="AV17" s="45">
        <f>PairLD!W18</f>
        <v>0.80555555555555614</v>
      </c>
      <c r="AW17" s="139" t="e">
        <f>IF(SECOND(PairLD!#REF!)&gt;0, "+", "")</f>
        <v>#REF!</v>
      </c>
      <c r="AX17" s="142">
        <f>PairLD!X18</f>
        <v>0.83680555555555591</v>
      </c>
      <c r="AY17" s="139" t="str">
        <f>IF(SECOND(PairLD!AB18)&gt;0, "+", "")</f>
        <v/>
      </c>
      <c r="BB17" s="142">
        <f>PairLD!Z18</f>
        <v>0.90277777777777812</v>
      </c>
      <c r="BC17" s="139" t="str">
        <f>IF(SECOND(PairLD!AD18)&gt;0, "+", "")</f>
        <v/>
      </c>
    </row>
    <row r="18" spans="1:55" ht="20.25" customHeight="1" x14ac:dyDescent="0.3">
      <c r="A18" s="243"/>
      <c r="B18" s="172">
        <f>MINUTE(PairLD!B19)</f>
        <v>22</v>
      </c>
      <c r="C18" s="141" t="str">
        <f>IF(SECOND(PairLD!B19)&gt;0, "+", "")</f>
        <v>+</v>
      </c>
      <c r="D18" s="172">
        <f>MINUTE(PairLD!C19)</f>
        <v>0</v>
      </c>
      <c r="E18" s="141" t="str">
        <f>IF(SECOND(PairLD!C19)&gt;0, "+", "")</f>
        <v>+</v>
      </c>
      <c r="F18" s="172">
        <f>MINUTE((PairLD!D19))</f>
        <v>40</v>
      </c>
      <c r="G18" s="141" t="str">
        <f>IF(SECOND(PairLD!D19)&gt;0, "+", "")</f>
        <v>+</v>
      </c>
      <c r="H18" s="172">
        <f>MINUTE(PairLD!D19)</f>
        <v>40</v>
      </c>
      <c r="I18" s="141" t="str">
        <f>IF(SECOND(PairLD!D19)&gt;0, "+", "")</f>
        <v>+</v>
      </c>
      <c r="J18" s="141"/>
      <c r="K18" s="141"/>
      <c r="L18" s="172">
        <f>MINUTE(PairLD!F19)</f>
        <v>57</v>
      </c>
      <c r="M18" s="141" t="str">
        <f>IF(SECOND(PairLD!F19)&gt;0, "+", "")</f>
        <v>+</v>
      </c>
      <c r="N18" s="172">
        <f>MINUTE(PairLD!G19)</f>
        <v>40</v>
      </c>
      <c r="O18" s="141" t="str">
        <f>IF(SECOND(PairLD!G19)&gt;0, "+", "")</f>
        <v>+</v>
      </c>
      <c r="P18" s="172">
        <f>MINUTE((PairLD!H19))</f>
        <v>20</v>
      </c>
      <c r="Q18" s="141" t="str">
        <f>IF(SECOND(PairLD!H19)&gt;0, "+", "")</f>
        <v>+</v>
      </c>
      <c r="R18" s="176">
        <f>(PairLD!I19)</f>
        <v>0.41701388888888885</v>
      </c>
      <c r="S18" s="141" t="str">
        <f>IF(SECOND(PairLD!D19)&gt;0, "+", "")</f>
        <v>+</v>
      </c>
      <c r="T18" s="172">
        <f>MINUTE(PairLD!J19)</f>
        <v>40</v>
      </c>
      <c r="U18" s="141" t="str">
        <f>IF(SECOND(PairLD!J19)&gt;0, "+", "")</f>
        <v>+</v>
      </c>
      <c r="V18" s="172">
        <f>MINUTE(PairLD!K19)</f>
        <v>20</v>
      </c>
      <c r="W18" s="141" t="str">
        <f>IF(SECOND(PairLD!K19)&gt;0, "+", "")</f>
        <v>+</v>
      </c>
      <c r="X18" s="176">
        <f>(PairLD!L19)</f>
        <v>0.50034722222222228</v>
      </c>
      <c r="Y18" s="141" t="str">
        <f>IF(SECOND(PairLD!Q19)&gt;0, "+", "")</f>
        <v>+</v>
      </c>
      <c r="Z18" s="172">
        <f>MINUTE(PairLD!M19)</f>
        <v>40</v>
      </c>
      <c r="AA18" s="141" t="str">
        <f>IF(SECOND(PairLD!S19)&gt;0, "+", "")</f>
        <v>+</v>
      </c>
      <c r="AB18" s="172">
        <f>MINUTE(PairLD!N19)</f>
        <v>20</v>
      </c>
      <c r="AC18" s="141" t="str">
        <f>IF(SECOND(PairLD!U19)&gt;0, "+", "")</f>
        <v>+</v>
      </c>
      <c r="AD18" s="172">
        <f>MINUTE(PairLD!O19)</f>
        <v>0</v>
      </c>
      <c r="AE18" s="141" t="str">
        <f>IF(SECOND(PairLD!W19)&gt;0, "+", "")</f>
        <v>+</v>
      </c>
      <c r="AF18" s="172">
        <f>MINUTE(PairLD!P19)</f>
        <v>40</v>
      </c>
      <c r="AG18" s="141" t="str">
        <f>IF(SECOND(PairLD!Y19)&gt;0, "+", "")</f>
        <v>+</v>
      </c>
      <c r="AH18" s="172">
        <f>MINUTE(PairLD!Q19)</f>
        <v>20</v>
      </c>
      <c r="AI18" s="141" t="e">
        <f>IF(SECOND(PairLD!#REF!)&gt;0, "+", "")</f>
        <v>#REF!</v>
      </c>
      <c r="AJ18" s="172">
        <f>MINUTE(PairLD!R19)</f>
        <v>0</v>
      </c>
      <c r="AK18" s="141" t="e">
        <f>IF(SECOND(PairLD!#REF!)&gt;0, "+", "")</f>
        <v>#REF!</v>
      </c>
      <c r="AL18" s="172">
        <f>MINUTE(PairLD!S19)</f>
        <v>40</v>
      </c>
      <c r="AM18" s="141" t="e">
        <f>IF(SECOND(PairLD!#REF!)&gt;0, "+", "")</f>
        <v>#REF!</v>
      </c>
      <c r="AN18" s="172">
        <f>MINUTE(PairLD!T19)</f>
        <v>20</v>
      </c>
      <c r="AO18" s="141" t="e">
        <f>IF(SECOND(PairLD!#REF!)&gt;0, "+", "")</f>
        <v>#REF!</v>
      </c>
      <c r="AP18" s="172">
        <f>MINUTE(PairLD!U19)</f>
        <v>0</v>
      </c>
      <c r="AQ18" s="141"/>
      <c r="AR18" s="141"/>
      <c r="AS18" s="141"/>
      <c r="AT18" s="172">
        <f>MINUTE(PairLD!V19)</f>
        <v>40</v>
      </c>
      <c r="AU18" s="141" t="e">
        <f>IF(SECOND(PairLD!#REF!)&gt;0, "+", "")</f>
        <v>#REF!</v>
      </c>
      <c r="AV18" s="172">
        <f>MINUTE(PairLD!W19)</f>
        <v>20</v>
      </c>
      <c r="AW18" s="141" t="e">
        <f>IF(SECOND(PairLD!#REF!)&gt;0, "+", "")</f>
        <v>#REF!</v>
      </c>
      <c r="AX18" s="172">
        <f>MINUTE(PairLD!X19)</f>
        <v>5</v>
      </c>
      <c r="AY18" s="141" t="str">
        <f>IF(SECOND(PairLD!AB19)&gt;0, "+", "")</f>
        <v/>
      </c>
      <c r="AZ18" s="141"/>
      <c r="BA18" s="141"/>
      <c r="BB18" s="172">
        <f>PairLD!Z19</f>
        <v>0.9031250000000004</v>
      </c>
      <c r="BC18" s="141" t="str">
        <f>IF(SECOND(PairLD!AD19)&gt;0, "+", "")</f>
        <v/>
      </c>
    </row>
    <row r="19" spans="1:55" ht="21" customHeight="1" thickBot="1" x14ac:dyDescent="0.35">
      <c r="A19" s="166" t="str">
        <f>PairLD!A20</f>
        <v>Tunis ville</v>
      </c>
      <c r="B19" s="167">
        <f>PairLD!B20</f>
        <v>0.22673611111111105</v>
      </c>
      <c r="C19" s="168" t="str">
        <f>IF(SECOND(PairLD!B20)&gt;0, "+", "")</f>
        <v>+</v>
      </c>
      <c r="D19" s="167">
        <f>PairLD!C20</f>
        <v>0.25312499999999993</v>
      </c>
      <c r="E19" s="168" t="str">
        <f>IF(SECOND(PairLD!C20)&gt;0, "+", "")</f>
        <v>+</v>
      </c>
      <c r="F19" s="167">
        <f>PairLD!D20</f>
        <v>0.28090277777777767</v>
      </c>
      <c r="G19" s="168" t="str">
        <f>IF(SECOND(PairLD!D20)&gt;0, "+", "")</f>
        <v>+</v>
      </c>
      <c r="H19" s="167">
        <f>PairLD!D20</f>
        <v>0.28090277777777767</v>
      </c>
      <c r="I19" s="168" t="str">
        <f>IF(SECOND(PairLD!D20)&gt;0, "+", "")</f>
        <v>+</v>
      </c>
      <c r="J19" s="168"/>
      <c r="K19" s="168"/>
      <c r="L19" s="167">
        <f>PairLD!F20</f>
        <v>0.33437499999999992</v>
      </c>
      <c r="M19" s="168" t="str">
        <f>IF(SECOND(PairLD!F20)&gt;0, "+", "")</f>
        <v>+</v>
      </c>
      <c r="N19" s="167">
        <f>PairLD!G20</f>
        <v>0.36423611111111104</v>
      </c>
      <c r="O19" s="168" t="str">
        <f>IF(SECOND(PairLD!G20)&gt;0, "+", "")</f>
        <v>+</v>
      </c>
      <c r="P19" s="167">
        <f>PairLD!H20</f>
        <v>0.39201388888888883</v>
      </c>
      <c r="Q19" s="168" t="str">
        <f>IF(SECOND(PairLD!H20)&gt;0, "+", "")</f>
        <v>+</v>
      </c>
      <c r="R19" s="167">
        <f>PairLD!I20</f>
        <v>0.41979166666666662</v>
      </c>
      <c r="S19" s="168" t="str">
        <f>IF(SECOND(PairLD!D20)&gt;0, "+", "")</f>
        <v>+</v>
      </c>
      <c r="T19" s="167">
        <f>PairLD!J20</f>
        <v>0.44756944444444441</v>
      </c>
      <c r="U19" s="168" t="str">
        <f>IF(SECOND(PairLD!J20)&gt;0, "+", "")</f>
        <v>+</v>
      </c>
      <c r="V19" s="167">
        <f>PairLD!K20</f>
        <v>0.4753472222222222</v>
      </c>
      <c r="W19" s="168" t="str">
        <f>IF(SECOND(PairLD!K20)&gt;0, "+", "")</f>
        <v>+</v>
      </c>
      <c r="X19" s="167">
        <f>PairLD!L20</f>
        <v>0.50312500000000004</v>
      </c>
      <c r="Y19" s="168" t="str">
        <f>IF(SECOND(PairLD!Q20)&gt;0, "+", "")</f>
        <v>+</v>
      </c>
      <c r="Z19" s="167">
        <f>PairLD!M20</f>
        <v>0.53090277777777828</v>
      </c>
      <c r="AA19" s="168" t="str">
        <f>IF(SECOND(PairLD!S20)&gt;0, "+", "")</f>
        <v>+</v>
      </c>
      <c r="AB19" s="167">
        <f>PairLD!N20</f>
        <v>0.55868055555555607</v>
      </c>
      <c r="AC19" s="168" t="str">
        <f>IF(SECOND(PairLD!U20)&gt;0, "+", "")</f>
        <v>+</v>
      </c>
      <c r="AD19" s="167">
        <f>PairLD!O20</f>
        <v>0.58645833333333386</v>
      </c>
      <c r="AE19" s="168" t="str">
        <f>IF(SECOND(PairLD!W20)&gt;0, "+", "")</f>
        <v>+</v>
      </c>
      <c r="AF19" s="167">
        <f>PairLD!P20</f>
        <v>0.61423611111111165</v>
      </c>
      <c r="AG19" s="168" t="str">
        <f>IF(SECOND(PairLD!Y20)&gt;0, "+", "")</f>
        <v>+</v>
      </c>
      <c r="AH19" s="167">
        <f>PairLD!Q20</f>
        <v>0.64201388888888944</v>
      </c>
      <c r="AI19" s="168" t="e">
        <f>IF(SECOND(PairLD!#REF!)&gt;0, "+", "")</f>
        <v>#REF!</v>
      </c>
      <c r="AJ19" s="167">
        <f>PairLD!R20</f>
        <v>0.66979166666666723</v>
      </c>
      <c r="AK19" s="168" t="e">
        <f>IF(SECOND(PairLD!#REF!)&gt;0, "+", "")</f>
        <v>#REF!</v>
      </c>
      <c r="AL19" s="167">
        <f>PairLD!S20</f>
        <v>0.69756944444444502</v>
      </c>
      <c r="AM19" s="168" t="e">
        <f>IF(SECOND(PairLD!#REF!)&gt;0, "+", "")</f>
        <v>#REF!</v>
      </c>
      <c r="AN19" s="167">
        <f>PairLD!T20</f>
        <v>0.72534722222222281</v>
      </c>
      <c r="AO19" s="168" t="e">
        <f>IF(SECOND(PairLD!#REF!)&gt;0, "+", "")</f>
        <v>#REF!</v>
      </c>
      <c r="AP19" s="167">
        <f>PairLD!U20</f>
        <v>0.7531250000000006</v>
      </c>
      <c r="AQ19" s="168"/>
      <c r="AR19" s="168"/>
      <c r="AS19" s="168"/>
      <c r="AT19" s="167">
        <f>PairLD!V20</f>
        <v>0.78090277777777839</v>
      </c>
      <c r="AU19" s="168" t="e">
        <f>IF(SECOND(PairLD!#REF!)&gt;0, "+", "")</f>
        <v>#REF!</v>
      </c>
      <c r="AV19" s="167">
        <f>PairLD!W20</f>
        <v>0.80868055555555618</v>
      </c>
      <c r="AW19" s="168" t="e">
        <f>IF(SECOND(PairLD!#REF!)&gt;0, "+", "")</f>
        <v>#REF!</v>
      </c>
      <c r="AX19" s="167">
        <f>PairLD!X20</f>
        <v>0.83993055555555596</v>
      </c>
      <c r="AY19" s="168" t="str">
        <f>IF(SECOND(PairLD!AB20)&gt;0, "+", "")</f>
        <v/>
      </c>
      <c r="AZ19" s="168"/>
      <c r="BA19" s="168"/>
      <c r="BB19" s="167">
        <f>PairLD!Z20</f>
        <v>0.90590277777777817</v>
      </c>
      <c r="BC19" s="168" t="str">
        <f>IF(SECOND(PairLD!AD20)&gt;0, "+", "")</f>
        <v/>
      </c>
    </row>
    <row r="20" spans="1:55" ht="15.75" customHeight="1" thickTop="1" x14ac:dyDescent="0.25">
      <c r="A20" t="s">
        <v>60</v>
      </c>
      <c r="B20" s="19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</row>
    <row r="21" spans="1:55" x14ac:dyDescent="0.25">
      <c r="A21" t="s">
        <v>61</v>
      </c>
    </row>
  </sheetData>
  <mergeCells count="8">
    <mergeCell ref="A5:A6"/>
    <mergeCell ref="A17:A18"/>
    <mergeCell ref="A9:A10"/>
    <mergeCell ref="A13:A14"/>
    <mergeCell ref="A3:A4"/>
    <mergeCell ref="A15:A16"/>
    <mergeCell ref="A7:A8"/>
    <mergeCell ref="A11:A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70" zoomScaleNormal="70" workbookViewId="0">
      <selection sqref="A1:AA40"/>
    </sheetView>
  </sheetViews>
  <sheetFormatPr baseColWidth="10" defaultRowHeight="15" x14ac:dyDescent="0.25"/>
  <sheetData>
    <row r="1" spans="1:34" ht="20.25" customHeight="1" x14ac:dyDescent="0.3">
      <c r="A1" s="38" t="s">
        <v>19</v>
      </c>
      <c r="B1" s="39">
        <v>601</v>
      </c>
      <c r="C1" s="39">
        <v>603</v>
      </c>
      <c r="D1" s="39">
        <v>605</v>
      </c>
      <c r="E1" s="39">
        <v>607</v>
      </c>
      <c r="F1" s="39">
        <v>609</v>
      </c>
      <c r="G1" s="39">
        <v>611</v>
      </c>
      <c r="H1" s="39">
        <v>613</v>
      </c>
      <c r="I1" s="39">
        <v>615</v>
      </c>
      <c r="J1" s="39">
        <v>617</v>
      </c>
      <c r="K1" s="39">
        <v>619</v>
      </c>
      <c r="L1" s="39">
        <v>621</v>
      </c>
      <c r="M1" s="39">
        <v>623</v>
      </c>
      <c r="N1" s="39">
        <v>625</v>
      </c>
      <c r="O1" s="39">
        <v>627</v>
      </c>
      <c r="P1" s="39">
        <v>629</v>
      </c>
      <c r="Q1" s="39">
        <v>631</v>
      </c>
      <c r="R1" s="39">
        <v>633</v>
      </c>
      <c r="S1" s="39">
        <v>635</v>
      </c>
      <c r="T1" s="39">
        <v>637</v>
      </c>
      <c r="U1" s="39">
        <v>639</v>
      </c>
      <c r="V1" s="39">
        <v>641</v>
      </c>
      <c r="W1" s="39">
        <v>643</v>
      </c>
      <c r="X1" s="39">
        <v>645</v>
      </c>
      <c r="Y1" s="39">
        <v>647</v>
      </c>
      <c r="Z1" s="39">
        <v>649</v>
      </c>
      <c r="AA1" s="1">
        <v>7</v>
      </c>
      <c r="AB1" s="1" t="s">
        <v>12</v>
      </c>
      <c r="AC1" s="1">
        <v>13</v>
      </c>
      <c r="AD1" s="1">
        <v>17</v>
      </c>
      <c r="AE1" s="1" t="s">
        <v>13</v>
      </c>
      <c r="AF1" s="1" t="s">
        <v>32</v>
      </c>
      <c r="AG1" s="1" t="s">
        <v>20</v>
      </c>
      <c r="AH1" s="1">
        <v>271</v>
      </c>
    </row>
    <row r="2" spans="1:34" ht="21" customHeight="1" thickBot="1" x14ac:dyDescent="0.3">
      <c r="A2" s="40" t="s">
        <v>21</v>
      </c>
      <c r="B2" s="41">
        <v>0.2048611111111111</v>
      </c>
      <c r="C2" s="41">
        <v>0.2326388888888889</v>
      </c>
      <c r="D2" s="41">
        <v>0.26041666666666669</v>
      </c>
      <c r="E2" s="41">
        <v>0.28819444444444442</v>
      </c>
      <c r="F2" s="41">
        <v>0.31597222222222221</v>
      </c>
      <c r="G2" s="86">
        <v>0.34027777777777779</v>
      </c>
      <c r="H2" s="86">
        <v>0.37152777777777779</v>
      </c>
      <c r="I2" s="41">
        <v>0.39930555555555558</v>
      </c>
      <c r="J2" s="41">
        <v>0.42708333333333331</v>
      </c>
      <c r="K2" s="41">
        <v>0.4548611111111111</v>
      </c>
      <c r="L2" s="41">
        <v>0.4826388888888889</v>
      </c>
      <c r="M2" s="41">
        <v>0.51041666666666663</v>
      </c>
      <c r="N2" s="86">
        <v>0.53472222222222221</v>
      </c>
      <c r="O2" s="86">
        <v>0.56597222222222221</v>
      </c>
      <c r="P2" s="41">
        <v>0.59375</v>
      </c>
      <c r="Q2" s="41">
        <v>0.62152777777777779</v>
      </c>
      <c r="R2" s="41">
        <v>0.64930555555555558</v>
      </c>
      <c r="S2" s="41">
        <v>0.67708333333333337</v>
      </c>
      <c r="T2" s="41">
        <v>0.70486111111111116</v>
      </c>
      <c r="U2" s="41">
        <v>0.73263888888888884</v>
      </c>
      <c r="V2" s="41">
        <v>0.76041666666666663</v>
      </c>
      <c r="W2" s="41">
        <v>0.78819444444444442</v>
      </c>
      <c r="X2" s="41">
        <v>0.81597222222222221</v>
      </c>
      <c r="Y2" s="41">
        <v>0.84375</v>
      </c>
      <c r="Z2" s="41">
        <v>0.87152777777777779</v>
      </c>
      <c r="AA2" s="92">
        <v>0.27430555555555558</v>
      </c>
      <c r="AB2" s="92">
        <v>0.35069444444444442</v>
      </c>
      <c r="AC2" s="92">
        <v>0.54513888888888884</v>
      </c>
      <c r="AD2" s="92">
        <v>0.71875</v>
      </c>
      <c r="AE2" s="92">
        <v>0.69097222222222221</v>
      </c>
      <c r="AF2" s="92">
        <v>0.74652777777777779</v>
      </c>
      <c r="AG2" s="92">
        <v>0.48958333333333331</v>
      </c>
      <c r="AH2" s="92">
        <v>0.15277777777777779</v>
      </c>
    </row>
    <row r="3" spans="1:34" ht="60.75" customHeight="1" x14ac:dyDescent="0.3">
      <c r="A3" s="42" t="s">
        <v>22</v>
      </c>
      <c r="B3" s="43">
        <v>0.2076388888888889</v>
      </c>
      <c r="C3" s="43">
        <v>0.23541666666666669</v>
      </c>
      <c r="D3" s="43">
        <v>0.26319444444444451</v>
      </c>
      <c r="E3" s="43">
        <v>0.29097222222222219</v>
      </c>
      <c r="F3" s="43">
        <v>0.31874999999999998</v>
      </c>
      <c r="G3" s="43">
        <v>0.34305555555555561</v>
      </c>
      <c r="H3" s="43">
        <v>0.37430555555555561</v>
      </c>
      <c r="I3" s="43">
        <v>0.40208333333333329</v>
      </c>
      <c r="J3" s="43">
        <v>0.42986111111111108</v>
      </c>
      <c r="K3" s="43">
        <v>0.45763888888888887</v>
      </c>
      <c r="L3" s="43">
        <v>0.48541666666666672</v>
      </c>
      <c r="M3" s="43">
        <v>0.5131944444444444</v>
      </c>
      <c r="N3" s="43">
        <v>0.53749999999999998</v>
      </c>
      <c r="O3" s="43">
        <v>0.56874999999999998</v>
      </c>
      <c r="P3" s="43">
        <v>0.59652777777777777</v>
      </c>
      <c r="Q3" s="43">
        <v>0.62430555555555556</v>
      </c>
      <c r="R3" s="43">
        <v>0.65208333333333335</v>
      </c>
      <c r="S3" s="43">
        <v>0.67986111111111114</v>
      </c>
      <c r="T3" s="43">
        <v>0.70763888888888893</v>
      </c>
      <c r="U3" s="43">
        <v>0.73541666666666672</v>
      </c>
      <c r="V3" s="43">
        <v>0.7631944444444444</v>
      </c>
      <c r="W3" s="43">
        <v>0.79097222222222219</v>
      </c>
      <c r="X3" s="43">
        <v>0.81874999999999998</v>
      </c>
      <c r="Y3" s="43">
        <v>0.84652777777777777</v>
      </c>
      <c r="Z3" s="43">
        <v>0.87430555555555556</v>
      </c>
      <c r="AA3" s="96">
        <v>0.27847222222222218</v>
      </c>
      <c r="AB3" s="96">
        <v>0.35486111111111113</v>
      </c>
      <c r="AC3" s="96">
        <v>0.5493055555555556</v>
      </c>
      <c r="AD3" s="96">
        <v>0.72291666666666665</v>
      </c>
      <c r="AE3" s="96">
        <v>0.69513888888888886</v>
      </c>
      <c r="AF3" s="96">
        <v>0.75069444444444444</v>
      </c>
      <c r="AG3" s="96">
        <v>0.49791666666666667</v>
      </c>
      <c r="AH3" s="96">
        <v>0.16250000000000001</v>
      </c>
    </row>
    <row r="4" spans="1:34" ht="60.75" customHeight="1" x14ac:dyDescent="0.3">
      <c r="A4" s="44" t="s">
        <v>22</v>
      </c>
      <c r="B4" s="45">
        <v>0.20798611111111109</v>
      </c>
      <c r="C4" s="45">
        <v>0.23576388888888891</v>
      </c>
      <c r="D4" s="45">
        <v>0.26354166666666667</v>
      </c>
      <c r="E4" s="45">
        <v>0.29131944444444452</v>
      </c>
      <c r="F4" s="45">
        <v>0.3190972222222222</v>
      </c>
      <c r="G4" s="45">
        <v>0.34340277777777778</v>
      </c>
      <c r="H4" s="45">
        <v>0.37465277777777778</v>
      </c>
      <c r="I4" s="45">
        <v>0.40243055555555562</v>
      </c>
      <c r="J4" s="45">
        <v>0.43020833333333341</v>
      </c>
      <c r="K4" s="45">
        <v>0.45798611111111109</v>
      </c>
      <c r="L4" s="45">
        <v>0.48576388888888888</v>
      </c>
      <c r="M4" s="45">
        <v>0.51354166666666667</v>
      </c>
      <c r="N4" s="45">
        <v>0.53784722222222225</v>
      </c>
      <c r="O4" s="45">
        <v>0.56909722222222225</v>
      </c>
      <c r="P4" s="45">
        <v>0.59687500000000004</v>
      </c>
      <c r="Q4" s="45">
        <v>0.62465277777777772</v>
      </c>
      <c r="R4" s="45">
        <v>0.65243055555555551</v>
      </c>
      <c r="S4" s="45">
        <v>0.6802083333333333</v>
      </c>
      <c r="T4" s="45">
        <v>0.70798611111111109</v>
      </c>
      <c r="U4" s="45">
        <v>0.73576388888888888</v>
      </c>
      <c r="V4" s="45">
        <v>0.76354166666666667</v>
      </c>
      <c r="W4" s="45">
        <v>0.79131944444444446</v>
      </c>
      <c r="X4" s="45">
        <v>0.81909722222222225</v>
      </c>
      <c r="Y4" s="45">
        <v>0.84687500000000004</v>
      </c>
      <c r="Z4" s="45">
        <v>0.87465277777777772</v>
      </c>
      <c r="AA4" s="98">
        <v>0.27847222222222218</v>
      </c>
      <c r="AB4" s="98">
        <v>0.35486111111111113</v>
      </c>
      <c r="AC4" s="98">
        <v>0.5493055555555556</v>
      </c>
      <c r="AD4" s="98">
        <v>0.72291666666666665</v>
      </c>
      <c r="AE4" s="98">
        <v>0.69513888888888886</v>
      </c>
      <c r="AF4" s="98">
        <v>0.75069444444444444</v>
      </c>
      <c r="AG4" s="98">
        <v>0.49791666666666667</v>
      </c>
      <c r="AH4" s="98">
        <v>0.16250000000000001</v>
      </c>
    </row>
    <row r="5" spans="1:34" ht="20.25" customHeight="1" x14ac:dyDescent="0.3">
      <c r="A5" s="46" t="s">
        <v>23</v>
      </c>
      <c r="B5" s="45">
        <v>0.2097222222222222</v>
      </c>
      <c r="C5" s="45">
        <v>0.23749999999999999</v>
      </c>
      <c r="D5" s="45">
        <v>0.26527777777777778</v>
      </c>
      <c r="E5" s="45">
        <v>0.29305555555555562</v>
      </c>
      <c r="F5" s="45">
        <v>0.32083333333333341</v>
      </c>
      <c r="G5" s="45">
        <v>0.34513888888888888</v>
      </c>
      <c r="H5" s="45">
        <v>0.37638888888888888</v>
      </c>
      <c r="I5" s="45">
        <v>0.40416666666666667</v>
      </c>
      <c r="J5" s="45">
        <v>0.43194444444444452</v>
      </c>
      <c r="K5" s="45">
        <v>0.4597222222222222</v>
      </c>
      <c r="L5" s="45">
        <v>0.48749999999999999</v>
      </c>
      <c r="M5" s="45">
        <v>0.51527777777777772</v>
      </c>
      <c r="N5" s="45">
        <v>0.5395833333333333</v>
      </c>
      <c r="O5" s="45">
        <v>0.5708333333333333</v>
      </c>
      <c r="P5" s="45">
        <v>0.59861111111111109</v>
      </c>
      <c r="Q5" s="45">
        <v>0.62638888888888888</v>
      </c>
      <c r="R5" s="45">
        <v>0.65416666666666667</v>
      </c>
      <c r="S5" s="45">
        <v>0.68194444444444446</v>
      </c>
      <c r="T5" s="45">
        <v>0.70972222222222225</v>
      </c>
      <c r="U5" s="45">
        <v>0.73750000000000004</v>
      </c>
      <c r="V5" s="45">
        <v>0.76527777777777772</v>
      </c>
      <c r="W5" s="45">
        <v>0.79305555555555551</v>
      </c>
      <c r="X5" s="45">
        <v>0.8208333333333333</v>
      </c>
      <c r="Y5" s="45">
        <v>0.84861111111111109</v>
      </c>
      <c r="Z5" s="45">
        <v>0.87638888888888888</v>
      </c>
      <c r="AA5" s="98">
        <v>0.28020833333333328</v>
      </c>
      <c r="AB5" s="98">
        <v>0.35659722222222218</v>
      </c>
      <c r="AC5" s="98">
        <v>0.55104166666666665</v>
      </c>
      <c r="AD5" s="98">
        <v>0.72465277777777781</v>
      </c>
      <c r="AE5" s="98">
        <v>0.69687500000000002</v>
      </c>
      <c r="AF5" s="98">
        <v>0.7524305555555556</v>
      </c>
      <c r="AG5" s="98">
        <v>0.49965277777777778</v>
      </c>
      <c r="AH5" s="98">
        <v>0.16423611111111111</v>
      </c>
    </row>
    <row r="6" spans="1:34" ht="20.25" customHeight="1" x14ac:dyDescent="0.3">
      <c r="A6" s="46" t="s">
        <v>23</v>
      </c>
      <c r="B6" s="45">
        <v>0.2104166666666667</v>
      </c>
      <c r="C6" s="45">
        <v>0.2381944444444444</v>
      </c>
      <c r="D6" s="45">
        <v>0.26597222222222222</v>
      </c>
      <c r="E6" s="45">
        <v>0.29375000000000001</v>
      </c>
      <c r="F6" s="45">
        <v>0.3215277777777778</v>
      </c>
      <c r="G6" s="45">
        <v>0.34583333333333333</v>
      </c>
      <c r="H6" s="45">
        <v>0.37708333333333333</v>
      </c>
      <c r="I6" s="45">
        <v>0.40486111111111112</v>
      </c>
      <c r="J6" s="45">
        <v>0.43263888888888891</v>
      </c>
      <c r="K6" s="45">
        <v>0.46041666666666659</v>
      </c>
      <c r="L6" s="45">
        <v>0.48819444444444438</v>
      </c>
      <c r="M6" s="45">
        <v>0.51597222222222228</v>
      </c>
      <c r="N6" s="45">
        <v>0.54027777777777775</v>
      </c>
      <c r="O6" s="45">
        <v>0.57152777777777775</v>
      </c>
      <c r="P6" s="45">
        <v>0.59930555555555554</v>
      </c>
      <c r="Q6" s="45">
        <v>0.62708333333333333</v>
      </c>
      <c r="R6" s="45">
        <v>0.65486111111111112</v>
      </c>
      <c r="S6" s="45">
        <v>0.68263888888888891</v>
      </c>
      <c r="T6" s="45">
        <v>0.7104166666666667</v>
      </c>
      <c r="U6" s="45">
        <v>0.73819444444444449</v>
      </c>
      <c r="V6" s="45">
        <v>0.76597222222222228</v>
      </c>
      <c r="W6" s="45">
        <v>0.79374999999999996</v>
      </c>
      <c r="X6" s="45">
        <v>0.82152777777777775</v>
      </c>
      <c r="Y6" s="45">
        <v>0.84930555555555554</v>
      </c>
      <c r="Z6" s="45">
        <v>0.87708333333333333</v>
      </c>
      <c r="AA6" s="98">
        <v>0.28020833333333328</v>
      </c>
      <c r="AB6" s="98">
        <v>0.35659722222222218</v>
      </c>
      <c r="AC6" s="98">
        <v>0.55104166666666665</v>
      </c>
      <c r="AD6" s="98">
        <v>0.72465277777777781</v>
      </c>
      <c r="AE6" s="98">
        <v>0.69687500000000002</v>
      </c>
      <c r="AF6" s="98">
        <v>0.7524305555555556</v>
      </c>
      <c r="AG6" s="98">
        <v>0.49965277777777778</v>
      </c>
      <c r="AH6" s="98">
        <v>0.16423611111111111</v>
      </c>
    </row>
    <row r="7" spans="1:34" ht="20.25" customHeight="1" x14ac:dyDescent="0.3">
      <c r="A7" s="46" t="s">
        <v>24</v>
      </c>
      <c r="B7" s="45">
        <v>0.2114583333333333</v>
      </c>
      <c r="C7" s="45">
        <v>0.23923611111111109</v>
      </c>
      <c r="D7" s="45">
        <v>0.26701388888888888</v>
      </c>
      <c r="E7" s="45">
        <v>0.29479166666666667</v>
      </c>
      <c r="F7" s="45">
        <v>0.32256944444444452</v>
      </c>
      <c r="G7" s="45">
        <v>0.34687499999999999</v>
      </c>
      <c r="H7" s="45">
        <v>0.37812499999999999</v>
      </c>
      <c r="I7" s="45">
        <v>0.40590277777777778</v>
      </c>
      <c r="J7" s="45">
        <v>0.43368055555555562</v>
      </c>
      <c r="K7" s="45">
        <v>0.46145833333333341</v>
      </c>
      <c r="L7" s="45">
        <v>0.48923611111111109</v>
      </c>
      <c r="M7" s="45">
        <v>0.51701388888888888</v>
      </c>
      <c r="N7" s="45">
        <v>0.54131944444444446</v>
      </c>
      <c r="O7" s="45">
        <v>0.57256944444444446</v>
      </c>
      <c r="P7" s="45">
        <v>0.60034722222222225</v>
      </c>
      <c r="Q7" s="45">
        <v>0.62812500000000004</v>
      </c>
      <c r="R7" s="45">
        <v>0.65590277777777772</v>
      </c>
      <c r="S7" s="45">
        <v>0.68368055555555551</v>
      </c>
      <c r="T7" s="45">
        <v>0.7114583333333333</v>
      </c>
      <c r="U7" s="45">
        <v>0.73923611111111109</v>
      </c>
      <c r="V7" s="45">
        <v>0.76701388888888888</v>
      </c>
      <c r="W7" s="45">
        <v>0.79479166666666667</v>
      </c>
      <c r="X7" s="45">
        <v>0.82256944444444446</v>
      </c>
      <c r="Y7" s="45">
        <v>0.85034722222222225</v>
      </c>
      <c r="Z7" s="45">
        <v>0.87812500000000004</v>
      </c>
      <c r="AA7" s="98">
        <v>0.28194444444444439</v>
      </c>
      <c r="AB7" s="98">
        <v>0.35833333333333328</v>
      </c>
      <c r="AC7" s="98">
        <v>0.55277777777777781</v>
      </c>
      <c r="AD7" s="98">
        <v>0.72638888888888886</v>
      </c>
      <c r="AE7" s="98">
        <v>0.69861111111111107</v>
      </c>
      <c r="AF7" s="98">
        <v>0.75416666666666665</v>
      </c>
      <c r="AG7" s="98">
        <v>0.50138888888888888</v>
      </c>
      <c r="AH7" s="98">
        <v>0.16597222222222219</v>
      </c>
    </row>
    <row r="8" spans="1:34" ht="20.25" customHeight="1" x14ac:dyDescent="0.3">
      <c r="A8" s="46" t="s">
        <v>24</v>
      </c>
      <c r="B8" s="45">
        <v>0.21180555555555561</v>
      </c>
      <c r="C8" s="45">
        <v>0.23958333333333329</v>
      </c>
      <c r="D8" s="45">
        <v>0.2673611111111111</v>
      </c>
      <c r="E8" s="45">
        <v>0.2951388888888889</v>
      </c>
      <c r="F8" s="45">
        <v>0.32291666666666669</v>
      </c>
      <c r="G8" s="45">
        <v>0.34722222222222221</v>
      </c>
      <c r="H8" s="45">
        <v>0.37847222222222221</v>
      </c>
      <c r="I8" s="45">
        <v>0.40625</v>
      </c>
      <c r="J8" s="45">
        <v>0.43402777777777779</v>
      </c>
      <c r="K8" s="45">
        <v>0.46180555555555558</v>
      </c>
      <c r="L8" s="45">
        <v>0.48958333333333331</v>
      </c>
      <c r="M8" s="45">
        <v>0.51736111111111116</v>
      </c>
      <c r="N8" s="45">
        <v>0.54166666666666663</v>
      </c>
      <c r="O8" s="45">
        <v>0.57291666666666663</v>
      </c>
      <c r="P8" s="45">
        <v>0.60069444444444442</v>
      </c>
      <c r="Q8" s="45">
        <v>0.62847222222222221</v>
      </c>
      <c r="R8" s="45">
        <v>0.65625</v>
      </c>
      <c r="S8" s="45">
        <v>0.68402777777777779</v>
      </c>
      <c r="T8" s="45">
        <v>0.71180555555555558</v>
      </c>
      <c r="U8" s="45">
        <v>0.73958333333333337</v>
      </c>
      <c r="V8" s="45">
        <v>0.76736111111111116</v>
      </c>
      <c r="W8" s="45">
        <v>0.79513888888888884</v>
      </c>
      <c r="X8" s="45">
        <v>0.82291666666666663</v>
      </c>
      <c r="Y8" s="45">
        <v>0.85069444444444442</v>
      </c>
      <c r="Z8" s="45">
        <v>0.87847222222222221</v>
      </c>
      <c r="AA8" s="98">
        <v>0.28194444444444439</v>
      </c>
      <c r="AB8" s="98">
        <v>0.35833333333333328</v>
      </c>
      <c r="AC8" s="98">
        <v>0.55277777777777781</v>
      </c>
      <c r="AD8" s="98">
        <v>0.72638888888888886</v>
      </c>
      <c r="AE8" s="98">
        <v>0.69861111111111107</v>
      </c>
      <c r="AF8" s="98">
        <v>0.75416666666666665</v>
      </c>
      <c r="AG8" s="98">
        <v>0.50138888888888888</v>
      </c>
      <c r="AH8" s="98">
        <v>0.16597222222222219</v>
      </c>
    </row>
    <row r="9" spans="1:34" ht="20.25" customHeight="1" x14ac:dyDescent="0.3">
      <c r="A9" s="46" t="s">
        <v>25</v>
      </c>
      <c r="B9" s="45">
        <v>0.21388888888888891</v>
      </c>
      <c r="C9" s="45">
        <v>0.2416666666666667</v>
      </c>
      <c r="D9" s="45">
        <v>0.26944444444444438</v>
      </c>
      <c r="E9" s="45">
        <v>0.29722222222222222</v>
      </c>
      <c r="F9" s="45">
        <v>0.32500000000000001</v>
      </c>
      <c r="G9" s="45">
        <v>0.34930555555555548</v>
      </c>
      <c r="H9" s="45">
        <v>0.38055555555555548</v>
      </c>
      <c r="I9" s="45">
        <v>0.40833333333333333</v>
      </c>
      <c r="J9" s="45">
        <v>0.43611111111111112</v>
      </c>
      <c r="K9" s="45">
        <v>0.46388888888888891</v>
      </c>
      <c r="L9" s="45">
        <v>0.49166666666666659</v>
      </c>
      <c r="M9" s="45">
        <v>0.51944444444444449</v>
      </c>
      <c r="N9" s="45">
        <v>0.54374999999999996</v>
      </c>
      <c r="O9" s="45">
        <v>0.57499999999999996</v>
      </c>
      <c r="P9" s="45">
        <v>0.60277777777777775</v>
      </c>
      <c r="Q9" s="45">
        <v>0.63055555555555554</v>
      </c>
      <c r="R9" s="45">
        <v>0.65833333333333333</v>
      </c>
      <c r="S9" s="45">
        <v>0.68611111111111112</v>
      </c>
      <c r="T9" s="45">
        <v>0.71388888888888891</v>
      </c>
      <c r="U9" s="45">
        <v>0.7416666666666667</v>
      </c>
      <c r="V9" s="45">
        <v>0.76944444444444449</v>
      </c>
      <c r="W9" s="45">
        <v>0.79722222222222228</v>
      </c>
      <c r="X9" s="45">
        <v>0.82499999999999996</v>
      </c>
      <c r="Y9" s="45">
        <v>0.85277777777777775</v>
      </c>
      <c r="Z9" s="45">
        <v>0.88055555555555554</v>
      </c>
      <c r="AA9" s="98">
        <v>0.28437499999999999</v>
      </c>
      <c r="AB9" s="98">
        <v>0.36076388888888888</v>
      </c>
      <c r="AC9" s="98">
        <v>0.5552083333333333</v>
      </c>
      <c r="AD9" s="98">
        <v>0.72881944444444446</v>
      </c>
      <c r="AE9" s="98">
        <v>0.70104166666666667</v>
      </c>
      <c r="AF9" s="98">
        <v>0.75659722222222225</v>
      </c>
      <c r="AG9" s="98">
        <v>0.50381944444444449</v>
      </c>
      <c r="AH9" s="98">
        <v>0.16840277777777779</v>
      </c>
    </row>
    <row r="10" spans="1:34" ht="20.25" customHeight="1" x14ac:dyDescent="0.3">
      <c r="A10" s="46" t="s">
        <v>25</v>
      </c>
      <c r="B10" s="45">
        <v>0.21458333333333329</v>
      </c>
      <c r="C10" s="45">
        <v>0.24236111111111111</v>
      </c>
      <c r="D10" s="45">
        <v>0.27013888888888887</v>
      </c>
      <c r="E10" s="45">
        <v>0.29791666666666672</v>
      </c>
      <c r="F10" s="45">
        <v>0.32569444444444451</v>
      </c>
      <c r="G10" s="45">
        <v>0.35</v>
      </c>
      <c r="H10" s="45">
        <v>0.38124999999999998</v>
      </c>
      <c r="I10" s="45">
        <v>0.40902777777777782</v>
      </c>
      <c r="J10" s="45">
        <v>0.43680555555555561</v>
      </c>
      <c r="K10" s="45">
        <v>0.46458333333333329</v>
      </c>
      <c r="L10" s="45">
        <v>0.49236111111111108</v>
      </c>
      <c r="M10" s="45">
        <v>0.52013888888888893</v>
      </c>
      <c r="N10" s="45">
        <v>0.5444444444444444</v>
      </c>
      <c r="O10" s="45">
        <v>0.5756944444444444</v>
      </c>
      <c r="P10" s="45">
        <v>0.60347222222222219</v>
      </c>
      <c r="Q10" s="45">
        <v>0.63124999999999998</v>
      </c>
      <c r="R10" s="45">
        <v>0.65902777777777777</v>
      </c>
      <c r="S10" s="45">
        <v>0.68680555555555556</v>
      </c>
      <c r="T10" s="45">
        <v>0.71458333333333335</v>
      </c>
      <c r="U10" s="45">
        <v>0.74236111111111114</v>
      </c>
      <c r="V10" s="45">
        <v>0.77013888888888893</v>
      </c>
      <c r="W10" s="45">
        <v>0.79791666666666672</v>
      </c>
      <c r="X10" s="45">
        <v>0.8256944444444444</v>
      </c>
      <c r="Y10" s="45">
        <v>0.85347222222222219</v>
      </c>
      <c r="Z10" s="45">
        <v>0.88124999999999998</v>
      </c>
      <c r="AA10" s="98">
        <v>0.28437499999999999</v>
      </c>
      <c r="AB10" s="98">
        <v>0.36076388888888888</v>
      </c>
      <c r="AC10" s="98">
        <v>0.5552083333333333</v>
      </c>
      <c r="AD10" s="98">
        <v>0.72881944444444446</v>
      </c>
      <c r="AE10" s="98">
        <v>0.70104166666666667</v>
      </c>
      <c r="AF10" s="98">
        <v>0.75659722222222225</v>
      </c>
      <c r="AG10" s="98">
        <v>0.50381944444444449</v>
      </c>
      <c r="AH10" s="98">
        <v>0.16840277777777779</v>
      </c>
    </row>
    <row r="11" spans="1:34" ht="20.25" customHeight="1" x14ac:dyDescent="0.3">
      <c r="A11" s="46" t="s">
        <v>26</v>
      </c>
      <c r="B11" s="45">
        <v>0.21562500000000001</v>
      </c>
      <c r="C11" s="45">
        <v>0.2434027777777778</v>
      </c>
      <c r="D11" s="45">
        <v>0.27118055555555548</v>
      </c>
      <c r="E11" s="45">
        <v>0.29895833333333333</v>
      </c>
      <c r="F11" s="45">
        <v>0.32673611111111112</v>
      </c>
      <c r="G11" s="45">
        <v>0.35104166666666659</v>
      </c>
      <c r="H11" s="45">
        <v>0.38229166666666659</v>
      </c>
      <c r="I11" s="45">
        <v>0.41006944444444438</v>
      </c>
      <c r="J11" s="45">
        <v>0.43784722222222222</v>
      </c>
      <c r="K11" s="45">
        <v>0.46562500000000001</v>
      </c>
      <c r="L11" s="45">
        <v>0.4934027777777778</v>
      </c>
      <c r="M11" s="45">
        <v>0.52118055555555554</v>
      </c>
      <c r="N11" s="45">
        <v>0.54548611111111112</v>
      </c>
      <c r="O11" s="45">
        <v>0.57673611111111112</v>
      </c>
      <c r="P11" s="45">
        <v>0.60451388888888891</v>
      </c>
      <c r="Q11" s="45">
        <v>0.6322916666666667</v>
      </c>
      <c r="R11" s="45">
        <v>0.66006944444444449</v>
      </c>
      <c r="S11" s="45">
        <v>0.68784722222222228</v>
      </c>
      <c r="T11" s="45">
        <v>0.71562499999999996</v>
      </c>
      <c r="U11" s="45">
        <v>0.74340277777777775</v>
      </c>
      <c r="V11" s="45">
        <v>0.77118055555555554</v>
      </c>
      <c r="W11" s="45">
        <v>0.79895833333333333</v>
      </c>
      <c r="X11" s="45">
        <v>0.82673611111111112</v>
      </c>
      <c r="Y11" s="45">
        <v>0.85451388888888891</v>
      </c>
      <c r="Z11" s="45">
        <v>0.8822916666666667</v>
      </c>
      <c r="AA11" s="98">
        <v>0.28611111111111109</v>
      </c>
      <c r="AB11" s="98">
        <v>0.36249999999999999</v>
      </c>
      <c r="AC11" s="98">
        <v>0.55694444444444446</v>
      </c>
      <c r="AD11" s="98">
        <v>0.73055555555555551</v>
      </c>
      <c r="AE11" s="98">
        <v>0.70277777777777772</v>
      </c>
      <c r="AF11" s="98">
        <v>0.7583333333333333</v>
      </c>
      <c r="AG11" s="98">
        <v>0.50555555555555554</v>
      </c>
      <c r="AH11" s="98">
        <v>0.1701388888888889</v>
      </c>
    </row>
    <row r="12" spans="1:34" ht="20.25" customHeight="1" x14ac:dyDescent="0.3">
      <c r="A12" s="46" t="s">
        <v>26</v>
      </c>
      <c r="B12" s="45">
        <v>0.2159722222222222</v>
      </c>
      <c r="C12" s="45">
        <v>0.24374999999999999</v>
      </c>
      <c r="D12" s="45">
        <v>0.27152777777777781</v>
      </c>
      <c r="E12" s="45">
        <v>0.29930555555555549</v>
      </c>
      <c r="F12" s="45">
        <v>0.32708333333333328</v>
      </c>
      <c r="G12" s="45">
        <v>0.35138888888888892</v>
      </c>
      <c r="H12" s="45">
        <v>0.38263888888888892</v>
      </c>
      <c r="I12" s="45">
        <v>0.41041666666666671</v>
      </c>
      <c r="J12" s="45">
        <v>0.43819444444444439</v>
      </c>
      <c r="K12" s="45">
        <v>0.46597222222222218</v>
      </c>
      <c r="L12" s="45">
        <v>0.49375000000000002</v>
      </c>
      <c r="M12" s="45">
        <v>0.52152777777777781</v>
      </c>
      <c r="N12" s="45">
        <v>0.54583333333333328</v>
      </c>
      <c r="O12" s="45">
        <v>0.57708333333333328</v>
      </c>
      <c r="P12" s="45">
        <v>0.60486111111111107</v>
      </c>
      <c r="Q12" s="45">
        <v>0.63263888888888886</v>
      </c>
      <c r="R12" s="45">
        <v>0.66041666666666665</v>
      </c>
      <c r="S12" s="45">
        <v>0.68819444444444444</v>
      </c>
      <c r="T12" s="45">
        <v>0.71597222222222223</v>
      </c>
      <c r="U12" s="45">
        <v>0.74375000000000002</v>
      </c>
      <c r="V12" s="45">
        <v>0.77152777777777781</v>
      </c>
      <c r="W12" s="45">
        <v>0.7993055555555556</v>
      </c>
      <c r="X12" s="45">
        <v>0.82708333333333328</v>
      </c>
      <c r="Y12" s="45">
        <v>0.85486111111111107</v>
      </c>
      <c r="Z12" s="45">
        <v>0.88263888888888886</v>
      </c>
      <c r="AA12" s="98">
        <v>0.28611111111111109</v>
      </c>
      <c r="AB12" s="98">
        <v>0.36249999999999999</v>
      </c>
      <c r="AC12" s="98">
        <v>0.55694444444444446</v>
      </c>
      <c r="AD12" s="98">
        <v>0.73055555555555551</v>
      </c>
      <c r="AE12" s="98">
        <v>0.70277777777777772</v>
      </c>
      <c r="AF12" s="98">
        <v>0.7583333333333333</v>
      </c>
      <c r="AG12" s="98">
        <v>0.50555555555555554</v>
      </c>
      <c r="AH12" s="98">
        <v>0.1701388888888889</v>
      </c>
    </row>
    <row r="13" spans="1:34" ht="20.25" customHeight="1" x14ac:dyDescent="0.3">
      <c r="A13" s="46" t="s">
        <v>27</v>
      </c>
      <c r="B13" s="45">
        <v>0.21770833333333331</v>
      </c>
      <c r="C13" s="45">
        <v>0.2454861111111111</v>
      </c>
      <c r="D13" s="45">
        <v>0.27326388888888892</v>
      </c>
      <c r="E13" s="45">
        <v>0.30104166666666671</v>
      </c>
      <c r="F13" s="45">
        <v>0.32881944444444439</v>
      </c>
      <c r="G13" s="45">
        <v>0.35312500000000002</v>
      </c>
      <c r="H13" s="45">
        <v>0.38437500000000002</v>
      </c>
      <c r="I13" s="45">
        <v>0.41215277777777781</v>
      </c>
      <c r="J13" s="45">
        <v>0.43993055555555549</v>
      </c>
      <c r="K13" s="45">
        <v>0.46770833333333328</v>
      </c>
      <c r="L13" s="45">
        <v>0.49548611111111113</v>
      </c>
      <c r="M13" s="45">
        <v>0.52326388888888886</v>
      </c>
      <c r="N13" s="45">
        <v>0.54756944444444444</v>
      </c>
      <c r="O13" s="45">
        <v>0.57881944444444444</v>
      </c>
      <c r="P13" s="45">
        <v>0.60659722222222223</v>
      </c>
      <c r="Q13" s="45">
        <v>0.63437500000000002</v>
      </c>
      <c r="R13" s="45">
        <v>0.66215277777777781</v>
      </c>
      <c r="S13" s="45">
        <v>0.6899305555555556</v>
      </c>
      <c r="T13" s="45">
        <v>0.71770833333333328</v>
      </c>
      <c r="U13" s="45">
        <v>0.74548611111111107</v>
      </c>
      <c r="V13" s="45">
        <v>0.77326388888888886</v>
      </c>
      <c r="W13" s="45">
        <v>0.80104166666666665</v>
      </c>
      <c r="X13" s="45">
        <v>0.82881944444444444</v>
      </c>
      <c r="Y13" s="45">
        <v>0.85659722222222223</v>
      </c>
      <c r="Z13" s="45">
        <v>0.88437500000000002</v>
      </c>
      <c r="AA13" s="98">
        <v>0.2878472222222222</v>
      </c>
      <c r="AB13" s="98">
        <v>0.36493055555555548</v>
      </c>
      <c r="AC13" s="98">
        <v>0.55868055555555551</v>
      </c>
      <c r="AD13" s="98">
        <v>0.73298611111111112</v>
      </c>
      <c r="AE13" s="98">
        <v>0.70520833333333333</v>
      </c>
      <c r="AF13" s="98">
        <v>0.76215277777777779</v>
      </c>
      <c r="AG13" s="98">
        <v>0.51076388888888891</v>
      </c>
      <c r="AH13" s="98">
        <v>0.1739583333333333</v>
      </c>
    </row>
    <row r="14" spans="1:34" ht="20.25" customHeight="1" x14ac:dyDescent="0.3">
      <c r="A14" s="46" t="s">
        <v>27</v>
      </c>
      <c r="B14" s="45">
        <v>0.21840277777777781</v>
      </c>
      <c r="C14" s="45">
        <v>0.2461805555555556</v>
      </c>
      <c r="D14" s="45">
        <v>0.27395833333333341</v>
      </c>
      <c r="E14" s="45">
        <v>0.30173611111111109</v>
      </c>
      <c r="F14" s="45">
        <v>0.32951388888888888</v>
      </c>
      <c r="G14" s="45">
        <v>0.35381944444444452</v>
      </c>
      <c r="H14" s="45">
        <v>0.38506944444444452</v>
      </c>
      <c r="I14" s="45">
        <v>0.4128472222222222</v>
      </c>
      <c r="J14" s="45">
        <v>0.44062499999999999</v>
      </c>
      <c r="K14" s="45">
        <v>0.46840277777777778</v>
      </c>
      <c r="L14" s="45">
        <v>0.49618055555555562</v>
      </c>
      <c r="M14" s="45">
        <v>0.5239583333333333</v>
      </c>
      <c r="N14" s="45">
        <v>0.54826388888888888</v>
      </c>
      <c r="O14" s="45">
        <v>0.57951388888888888</v>
      </c>
      <c r="P14" s="45">
        <v>0.60729166666666667</v>
      </c>
      <c r="Q14" s="45">
        <v>0.63506944444444446</v>
      </c>
      <c r="R14" s="45">
        <v>0.66284722222222225</v>
      </c>
      <c r="S14" s="45">
        <v>0.69062500000000004</v>
      </c>
      <c r="T14" s="45">
        <v>0.71840277777777772</v>
      </c>
      <c r="U14" s="45">
        <v>0.74618055555555551</v>
      </c>
      <c r="V14" s="45">
        <v>0.7739583333333333</v>
      </c>
      <c r="W14" s="45">
        <v>0.80173611111111109</v>
      </c>
      <c r="X14" s="45">
        <v>0.82951388888888888</v>
      </c>
      <c r="Y14" s="45">
        <v>0.85729166666666667</v>
      </c>
      <c r="Z14" s="45">
        <v>0.88506944444444446</v>
      </c>
      <c r="AA14" s="93">
        <v>0.28923611111111108</v>
      </c>
      <c r="AB14" s="93">
        <v>0.36493055555555548</v>
      </c>
      <c r="AC14" s="93">
        <v>0.55902777777777779</v>
      </c>
      <c r="AD14" s="93">
        <v>0.734375</v>
      </c>
      <c r="AE14" s="93">
        <v>0.70659722222222221</v>
      </c>
      <c r="AF14" s="93">
        <v>0.76423611111111112</v>
      </c>
      <c r="AG14" s="93">
        <v>0.52673611111111107</v>
      </c>
      <c r="AH14" s="93">
        <v>0.17430555555555549</v>
      </c>
    </row>
    <row r="15" spans="1:34" ht="20.25" customHeight="1" x14ac:dyDescent="0.3">
      <c r="A15" s="46" t="s">
        <v>28</v>
      </c>
      <c r="B15" s="45">
        <v>0.21944444444444439</v>
      </c>
      <c r="C15" s="45">
        <v>0.2472222222222222</v>
      </c>
      <c r="D15" s="45">
        <v>0.27500000000000002</v>
      </c>
      <c r="E15" s="45">
        <v>0.30277777777777781</v>
      </c>
      <c r="F15" s="45">
        <v>0.33055555555555549</v>
      </c>
      <c r="G15" s="45">
        <v>0.35486111111111113</v>
      </c>
      <c r="H15" s="45">
        <v>0.38611111111111113</v>
      </c>
      <c r="I15" s="45">
        <v>0.41388888888888892</v>
      </c>
      <c r="J15" s="45">
        <v>0.44166666666666671</v>
      </c>
      <c r="K15" s="45">
        <v>0.46944444444444439</v>
      </c>
      <c r="L15" s="45">
        <v>0.49722222222222218</v>
      </c>
      <c r="M15" s="45">
        <v>0.52500000000000002</v>
      </c>
      <c r="N15" s="45">
        <v>0.5493055555555556</v>
      </c>
      <c r="O15" s="45">
        <v>0.5805555555555556</v>
      </c>
      <c r="P15" s="45">
        <v>0.60833333333333328</v>
      </c>
      <c r="Q15" s="45">
        <v>0.63611111111111107</v>
      </c>
      <c r="R15" s="45">
        <v>0.66388888888888886</v>
      </c>
      <c r="S15" s="45">
        <v>0.69166666666666665</v>
      </c>
      <c r="T15" s="45">
        <v>0.71944444444444444</v>
      </c>
      <c r="U15" s="45">
        <v>0.74722222222222223</v>
      </c>
      <c r="V15" s="45">
        <v>0.77500000000000002</v>
      </c>
      <c r="W15" s="45">
        <v>0.80277777777777781</v>
      </c>
      <c r="X15" s="45">
        <v>0.8305555555555556</v>
      </c>
      <c r="Y15" s="45">
        <v>0.85833333333333328</v>
      </c>
      <c r="Z15" s="45">
        <v>0.88611111111111107</v>
      </c>
      <c r="AA15" s="98">
        <v>0.2902777777777778</v>
      </c>
      <c r="AB15" s="98">
        <v>0.3659722222222222</v>
      </c>
      <c r="AC15" s="98">
        <v>0.5600694444444444</v>
      </c>
      <c r="AD15" s="98">
        <v>0.73611111111111116</v>
      </c>
      <c r="AE15" s="98">
        <v>0.70763888888888893</v>
      </c>
      <c r="AF15" s="98">
        <v>0.76527777777777772</v>
      </c>
      <c r="AG15" s="98">
        <v>0.52847222222222223</v>
      </c>
      <c r="AH15" s="98">
        <v>0.17604166666666671</v>
      </c>
    </row>
    <row r="16" spans="1:34" ht="20.25" customHeight="1" x14ac:dyDescent="0.3">
      <c r="A16" s="46" t="s">
        <v>28</v>
      </c>
      <c r="B16" s="45">
        <v>0.22013888888888891</v>
      </c>
      <c r="C16" s="45">
        <v>0.2479166666666667</v>
      </c>
      <c r="D16" s="45">
        <v>0.27569444444444452</v>
      </c>
      <c r="E16" s="45">
        <v>0.3034722222222222</v>
      </c>
      <c r="F16" s="45">
        <v>0.33124999999999999</v>
      </c>
      <c r="G16" s="45">
        <v>0.35555555555555562</v>
      </c>
      <c r="H16" s="45">
        <v>0.38680555555555562</v>
      </c>
      <c r="I16" s="45">
        <v>0.41458333333333341</v>
      </c>
      <c r="J16" s="45">
        <v>0.44236111111111109</v>
      </c>
      <c r="K16" s="45">
        <v>0.47013888888888888</v>
      </c>
      <c r="L16" s="45">
        <v>0.49791666666666667</v>
      </c>
      <c r="M16" s="45">
        <v>0.52569444444444446</v>
      </c>
      <c r="N16" s="45">
        <v>0.55000000000000004</v>
      </c>
      <c r="O16" s="45">
        <v>0.58125000000000004</v>
      </c>
      <c r="P16" s="45">
        <v>0.60902777777777772</v>
      </c>
      <c r="Q16" s="45">
        <v>0.63680555555555551</v>
      </c>
      <c r="R16" s="45">
        <v>0.6645833333333333</v>
      </c>
      <c r="S16" s="45">
        <v>0.69236111111111109</v>
      </c>
      <c r="T16" s="45">
        <v>0.72013888888888888</v>
      </c>
      <c r="U16" s="45">
        <v>0.74791666666666667</v>
      </c>
      <c r="V16" s="45">
        <v>0.77569444444444446</v>
      </c>
      <c r="W16" s="45">
        <v>0.80347222222222225</v>
      </c>
      <c r="X16" s="45">
        <v>0.83125000000000004</v>
      </c>
      <c r="Y16" s="45">
        <v>0.85902777777777772</v>
      </c>
      <c r="Z16" s="45">
        <v>0.88680555555555551</v>
      </c>
      <c r="AA16" s="98">
        <v>0.2902777777777778</v>
      </c>
      <c r="AB16" s="98">
        <v>0.3659722222222222</v>
      </c>
      <c r="AC16" s="98">
        <v>0.5600694444444444</v>
      </c>
      <c r="AD16" s="98">
        <v>0.73611111111111116</v>
      </c>
      <c r="AE16" s="98">
        <v>0.70763888888888893</v>
      </c>
      <c r="AF16" s="98">
        <v>0.76527777777777772</v>
      </c>
      <c r="AG16" s="98">
        <v>0.52847222222222223</v>
      </c>
      <c r="AH16" s="98">
        <v>0.17604166666666671</v>
      </c>
    </row>
    <row r="17" spans="1:35" ht="20.25" customHeight="1" x14ac:dyDescent="0.3">
      <c r="A17" s="46" t="s">
        <v>29</v>
      </c>
      <c r="B17" s="45">
        <v>0.2215277777777778</v>
      </c>
      <c r="C17" s="45">
        <v>0.24930555555555561</v>
      </c>
      <c r="D17" s="45">
        <v>0.27708333333333329</v>
      </c>
      <c r="E17" s="45">
        <v>0.30486111111111108</v>
      </c>
      <c r="F17" s="45">
        <v>0.33263888888888887</v>
      </c>
      <c r="G17" s="45">
        <v>0.35694444444444451</v>
      </c>
      <c r="H17" s="45">
        <v>0.38819444444444451</v>
      </c>
      <c r="I17" s="45">
        <v>0.41597222222222219</v>
      </c>
      <c r="J17" s="45">
        <v>0.44374999999999998</v>
      </c>
      <c r="K17" s="45">
        <v>0.47152777777777782</v>
      </c>
      <c r="L17" s="45">
        <v>0.49930555555555561</v>
      </c>
      <c r="M17" s="45">
        <v>0.52708333333333335</v>
      </c>
      <c r="N17" s="45">
        <v>0.55138888888888893</v>
      </c>
      <c r="O17" s="45">
        <v>0.58263888888888893</v>
      </c>
      <c r="P17" s="45">
        <v>0.61041666666666672</v>
      </c>
      <c r="Q17" s="45">
        <v>0.6381944444444444</v>
      </c>
      <c r="R17" s="45">
        <v>0.66597222222222219</v>
      </c>
      <c r="S17" s="45">
        <v>0.69374999999999998</v>
      </c>
      <c r="T17" s="45">
        <v>0.72152777777777777</v>
      </c>
      <c r="U17" s="45">
        <v>0.74930555555555556</v>
      </c>
      <c r="V17" s="45">
        <v>0.77708333333333335</v>
      </c>
      <c r="W17" s="45">
        <v>0.80486111111111114</v>
      </c>
      <c r="X17" s="45">
        <v>0.83263888888888893</v>
      </c>
      <c r="Y17" s="45">
        <v>0.86041666666666672</v>
      </c>
      <c r="Z17" s="45">
        <v>0.8881944444444444</v>
      </c>
      <c r="AA17" s="98">
        <v>0.29201388888888891</v>
      </c>
      <c r="AB17" s="98">
        <v>0.36770833333333341</v>
      </c>
      <c r="AC17" s="98">
        <v>0.56180555555555556</v>
      </c>
      <c r="AD17" s="98">
        <v>0.73784722222222221</v>
      </c>
      <c r="AE17" s="98">
        <v>0.70937499999999998</v>
      </c>
      <c r="AF17" s="98">
        <v>0.76701388888888888</v>
      </c>
      <c r="AG17" s="98">
        <v>0.53020833333333328</v>
      </c>
      <c r="AH17" s="98">
        <v>0.17777777777777781</v>
      </c>
    </row>
    <row r="18" spans="1:35" ht="20.25" customHeight="1" x14ac:dyDescent="0.3">
      <c r="A18" s="46" t="s">
        <v>29</v>
      </c>
      <c r="B18" s="45">
        <v>0.22187499999999999</v>
      </c>
      <c r="C18" s="45">
        <v>0.24965277777777781</v>
      </c>
      <c r="D18" s="45">
        <v>0.27743055555555562</v>
      </c>
      <c r="E18" s="45">
        <v>0.30520833333333341</v>
      </c>
      <c r="F18" s="45">
        <v>0.33298611111111109</v>
      </c>
      <c r="G18" s="45">
        <v>0.35729166666666667</v>
      </c>
      <c r="H18" s="45">
        <v>0.38854166666666667</v>
      </c>
      <c r="I18" s="45">
        <v>0.41631944444444452</v>
      </c>
      <c r="J18" s="45">
        <v>0.4440972222222222</v>
      </c>
      <c r="K18" s="45">
        <v>0.47187499999999999</v>
      </c>
      <c r="L18" s="45">
        <v>0.49965277777777778</v>
      </c>
      <c r="M18" s="45">
        <v>0.52743055555555551</v>
      </c>
      <c r="N18" s="45">
        <v>0.55173611111111109</v>
      </c>
      <c r="O18" s="45">
        <v>0.58298611111111109</v>
      </c>
      <c r="P18" s="45">
        <v>0.61076388888888888</v>
      </c>
      <c r="Q18" s="45">
        <v>0.63854166666666667</v>
      </c>
      <c r="R18" s="45">
        <v>0.66631944444444446</v>
      </c>
      <c r="S18" s="45">
        <v>0.69409722222222225</v>
      </c>
      <c r="T18" s="45">
        <v>0.72187500000000004</v>
      </c>
      <c r="U18" s="45">
        <v>0.74965277777777772</v>
      </c>
      <c r="V18" s="45">
        <v>0.77743055555555551</v>
      </c>
      <c r="W18" s="45">
        <v>0.8052083333333333</v>
      </c>
      <c r="X18" s="45">
        <v>0.83298611111111109</v>
      </c>
      <c r="Y18" s="45">
        <v>0.86076388888888888</v>
      </c>
      <c r="Z18" s="45">
        <v>0.88854166666666667</v>
      </c>
      <c r="AA18" s="98">
        <v>0.29201388888888891</v>
      </c>
      <c r="AB18" s="98">
        <v>0.36770833333333341</v>
      </c>
      <c r="AC18" s="98">
        <v>0.56180555555555556</v>
      </c>
      <c r="AD18" s="98">
        <v>0.73784722222222221</v>
      </c>
      <c r="AE18" s="98">
        <v>0.70937499999999998</v>
      </c>
      <c r="AF18" s="98">
        <v>0.76701388888888888</v>
      </c>
      <c r="AG18" s="98">
        <v>0.53020833333333328</v>
      </c>
      <c r="AH18" s="98">
        <v>0.17777777777777781</v>
      </c>
    </row>
    <row r="19" spans="1:35" ht="21" customHeight="1" thickBot="1" x14ac:dyDescent="0.35">
      <c r="A19" s="69" t="s">
        <v>30</v>
      </c>
      <c r="B19" s="70">
        <v>0.2232638888888889</v>
      </c>
      <c r="C19" s="70">
        <v>0.25104166666666672</v>
      </c>
      <c r="D19" s="70">
        <v>0.27881944444444451</v>
      </c>
      <c r="E19" s="70">
        <v>0.30659722222222219</v>
      </c>
      <c r="F19" s="70">
        <v>0.33437499999999998</v>
      </c>
      <c r="G19" s="70">
        <v>0.35868055555555561</v>
      </c>
      <c r="H19" s="70">
        <v>0.38993055555555561</v>
      </c>
      <c r="I19" s="70">
        <v>0.41770833333333329</v>
      </c>
      <c r="J19" s="70">
        <v>0.44548611111111108</v>
      </c>
      <c r="K19" s="70">
        <v>0.47326388888888887</v>
      </c>
      <c r="L19" s="70">
        <v>0.50104166666666672</v>
      </c>
      <c r="M19" s="70">
        <v>0.5288194444444444</v>
      </c>
      <c r="N19" s="70">
        <v>0.55312499999999998</v>
      </c>
      <c r="O19" s="70">
        <v>0.58437499999999998</v>
      </c>
      <c r="P19" s="70">
        <v>0.61215277777777777</v>
      </c>
      <c r="Q19" s="70">
        <v>0.63993055555555556</v>
      </c>
      <c r="R19" s="70">
        <v>0.66770833333333335</v>
      </c>
      <c r="S19" s="70">
        <v>0.69548611111111114</v>
      </c>
      <c r="T19" s="70">
        <v>0.72326388888888893</v>
      </c>
      <c r="U19" s="70">
        <v>0.75104166666666672</v>
      </c>
      <c r="V19" s="70">
        <v>0.7788194444444444</v>
      </c>
      <c r="W19" s="70">
        <v>0.80659722222222219</v>
      </c>
      <c r="X19" s="70">
        <v>0.83437499999999998</v>
      </c>
      <c r="Y19" s="70">
        <v>0.86215277777777777</v>
      </c>
      <c r="Z19" s="70">
        <v>0.88993055555555556</v>
      </c>
      <c r="AA19" s="70">
        <v>0.29375000000000001</v>
      </c>
      <c r="AB19" s="70">
        <v>0.36944444444444452</v>
      </c>
      <c r="AC19" s="70">
        <v>0.56354166666666672</v>
      </c>
      <c r="AD19" s="70">
        <v>0.73958333333333337</v>
      </c>
      <c r="AE19" s="70">
        <v>0.71111111111111114</v>
      </c>
      <c r="AF19" s="70">
        <v>0.76875000000000004</v>
      </c>
      <c r="AG19" s="70">
        <v>0.53194444444444444</v>
      </c>
      <c r="AH19" s="70">
        <v>0.17951388888888889</v>
      </c>
    </row>
    <row r="21" spans="1:35" ht="15.75" customHeight="1" thickBot="1" x14ac:dyDescent="0.3"/>
    <row r="22" spans="1:35" ht="20.25" customHeight="1" x14ac:dyDescent="0.3">
      <c r="A22" s="52" t="s">
        <v>19</v>
      </c>
      <c r="B22" s="47">
        <v>602</v>
      </c>
      <c r="C22" s="47">
        <v>604</v>
      </c>
      <c r="D22" s="47">
        <v>606</v>
      </c>
      <c r="E22" s="47">
        <v>608</v>
      </c>
      <c r="F22" s="47">
        <v>610</v>
      </c>
      <c r="G22" s="47">
        <v>612</v>
      </c>
      <c r="H22" s="47">
        <v>614</v>
      </c>
      <c r="I22" s="47">
        <v>616</v>
      </c>
      <c r="J22" s="47">
        <v>618</v>
      </c>
      <c r="K22" s="47">
        <v>620</v>
      </c>
      <c r="L22" s="47">
        <v>622</v>
      </c>
      <c r="M22" s="47">
        <v>624</v>
      </c>
      <c r="N22" s="47">
        <v>626</v>
      </c>
      <c r="O22" s="47">
        <v>628</v>
      </c>
      <c r="P22" s="47">
        <v>630</v>
      </c>
      <c r="Q22" s="47">
        <v>632</v>
      </c>
      <c r="R22" s="47">
        <v>634</v>
      </c>
      <c r="S22" s="47">
        <v>636</v>
      </c>
      <c r="T22" s="47">
        <v>638</v>
      </c>
      <c r="U22" s="47">
        <v>640</v>
      </c>
      <c r="V22" s="47">
        <v>642</v>
      </c>
      <c r="W22" s="47">
        <v>644</v>
      </c>
      <c r="X22" s="47">
        <v>646</v>
      </c>
      <c r="Y22" s="47">
        <v>648</v>
      </c>
      <c r="Z22" s="47">
        <v>650</v>
      </c>
      <c r="AA22" s="47">
        <v>652</v>
      </c>
      <c r="AB22" s="11">
        <v>8</v>
      </c>
      <c r="AC22" s="10">
        <v>12</v>
      </c>
      <c r="AD22" s="10">
        <v>14</v>
      </c>
      <c r="AE22" s="10" t="s">
        <v>14</v>
      </c>
      <c r="AF22" s="10" t="s">
        <v>15</v>
      </c>
      <c r="AG22" s="10" t="s">
        <v>16</v>
      </c>
      <c r="AH22">
        <v>274</v>
      </c>
      <c r="AI22" t="s">
        <v>31</v>
      </c>
    </row>
    <row r="23" spans="1:35" ht="26.25" customHeight="1" x14ac:dyDescent="0.3">
      <c r="A23" s="54" t="s">
        <v>30</v>
      </c>
      <c r="B23" s="55">
        <v>0.2048611111111111</v>
      </c>
      <c r="C23" s="55">
        <v>0.2326388888888889</v>
      </c>
      <c r="D23" s="55">
        <v>0.26041666666666669</v>
      </c>
      <c r="E23" s="55">
        <v>0.28819444444444442</v>
      </c>
      <c r="F23" s="55">
        <v>0.31597222222222221</v>
      </c>
      <c r="G23" s="55">
        <v>0.34375</v>
      </c>
      <c r="H23" s="55">
        <v>0.37152777777777779</v>
      </c>
      <c r="I23" s="55">
        <v>0.39930555555555558</v>
      </c>
      <c r="J23" s="55">
        <v>0.42708333333333331</v>
      </c>
      <c r="K23" s="55">
        <v>0.4548611111111111</v>
      </c>
      <c r="L23" s="55">
        <v>0.4826388888888889</v>
      </c>
      <c r="M23" s="81">
        <v>0.51388888888888884</v>
      </c>
      <c r="N23" s="81">
        <v>0.53819444444444442</v>
      </c>
      <c r="O23" s="55">
        <v>0.56597222222222221</v>
      </c>
      <c r="P23" s="55">
        <v>0.59375</v>
      </c>
      <c r="Q23" s="55">
        <v>0.62152777777777779</v>
      </c>
      <c r="R23" s="55">
        <v>0.64930555555555558</v>
      </c>
      <c r="S23" s="55">
        <v>0.67708333333333337</v>
      </c>
      <c r="T23" s="55">
        <v>0.70486111111111116</v>
      </c>
      <c r="U23" s="55">
        <v>0.73263888888888884</v>
      </c>
      <c r="V23" s="55">
        <v>0.76041666666666663</v>
      </c>
      <c r="W23" s="55">
        <v>0.78819444444444442</v>
      </c>
      <c r="X23" s="55">
        <v>0.81597222222222221</v>
      </c>
      <c r="Y23" s="55">
        <v>0.84375</v>
      </c>
      <c r="Z23" s="55">
        <v>0.87152777777777779</v>
      </c>
      <c r="AA23" s="55">
        <v>0.89930555555555558</v>
      </c>
      <c r="AB23" s="49">
        <v>0.32847222222222222</v>
      </c>
      <c r="AC23" s="20">
        <v>0.5083333333333333</v>
      </c>
      <c r="AD23" s="21">
        <v>0.64722222222222225</v>
      </c>
      <c r="AE23" s="21">
        <v>0.7583333333333333</v>
      </c>
      <c r="AF23" s="21">
        <v>0.31180555555555561</v>
      </c>
      <c r="AG23" s="20">
        <v>0.40833333333333333</v>
      </c>
      <c r="AH23" s="20">
        <v>0.84027777777777779</v>
      </c>
      <c r="AI23" s="20">
        <v>0.35416666666666669</v>
      </c>
    </row>
    <row r="24" spans="1:35" ht="20.25" customHeight="1" x14ac:dyDescent="0.3">
      <c r="A24" s="54" t="s">
        <v>29</v>
      </c>
      <c r="B24" s="57">
        <v>0.20624999999999999</v>
      </c>
      <c r="C24" s="57">
        <v>0.23402777777777781</v>
      </c>
      <c r="D24" s="57">
        <v>0.26180555555555562</v>
      </c>
      <c r="E24" s="57">
        <v>0.28958333333333341</v>
      </c>
      <c r="F24" s="57">
        <v>0.31736111111111109</v>
      </c>
      <c r="G24" s="57">
        <v>0.34513888888888888</v>
      </c>
      <c r="H24" s="57">
        <v>0.37291666666666667</v>
      </c>
      <c r="I24" s="57">
        <v>0.40069444444444452</v>
      </c>
      <c r="J24" s="57">
        <v>0.4284722222222222</v>
      </c>
      <c r="K24" s="57">
        <v>0.45624999999999999</v>
      </c>
      <c r="L24" s="57">
        <v>0.48402777777777778</v>
      </c>
      <c r="M24" s="57">
        <v>0.51527777777777772</v>
      </c>
      <c r="N24" s="57">
        <v>0.5395833333333333</v>
      </c>
      <c r="O24" s="57">
        <v>0.56736111111111109</v>
      </c>
      <c r="P24" s="57">
        <v>0.59513888888888888</v>
      </c>
      <c r="Q24" s="57">
        <v>0.62291666666666667</v>
      </c>
      <c r="R24" s="57">
        <v>0.65069444444444446</v>
      </c>
      <c r="S24" s="57">
        <v>0.67847222222222225</v>
      </c>
      <c r="T24" s="57">
        <v>0.70625000000000004</v>
      </c>
      <c r="U24" s="57">
        <v>0.73402777777777772</v>
      </c>
      <c r="V24" s="57">
        <v>0.76180555555555551</v>
      </c>
      <c r="W24" s="57">
        <v>0.7895833333333333</v>
      </c>
      <c r="X24" s="57">
        <v>0.81736111111111109</v>
      </c>
      <c r="Y24" s="57">
        <v>0.84513888888888888</v>
      </c>
      <c r="Z24" s="57">
        <v>0.87291666666666667</v>
      </c>
      <c r="AA24" s="57">
        <v>0.90069444444444446</v>
      </c>
      <c r="AB24" s="15">
        <v>0.33055555555555549</v>
      </c>
      <c r="AC24" s="35">
        <v>0.51041666666666663</v>
      </c>
      <c r="AD24" s="35">
        <v>0.64930555555555558</v>
      </c>
      <c r="AE24" s="35">
        <v>0.76041666666666663</v>
      </c>
      <c r="AF24" s="35">
        <v>0.31388888888888888</v>
      </c>
      <c r="AG24" s="35">
        <v>0.41041666666666671</v>
      </c>
      <c r="AH24" s="35">
        <v>0.84236111111111112</v>
      </c>
      <c r="AI24" s="35">
        <v>0.35625000000000001</v>
      </c>
    </row>
    <row r="25" spans="1:35" ht="20.25" customHeight="1" x14ac:dyDescent="0.3">
      <c r="A25" s="54" t="s">
        <v>29</v>
      </c>
      <c r="B25" s="57">
        <v>0.20659722222222221</v>
      </c>
      <c r="C25" s="57">
        <v>0.234375</v>
      </c>
      <c r="D25" s="57">
        <v>0.26215277777777779</v>
      </c>
      <c r="E25" s="57">
        <v>0.28993055555555558</v>
      </c>
      <c r="F25" s="57">
        <v>0.31770833333333331</v>
      </c>
      <c r="G25" s="57">
        <v>0.3454861111111111</v>
      </c>
      <c r="H25" s="57">
        <v>0.3732638888888889</v>
      </c>
      <c r="I25" s="57">
        <v>0.40104166666666669</v>
      </c>
      <c r="J25" s="57">
        <v>0.42881944444444442</v>
      </c>
      <c r="K25" s="57">
        <v>0.45659722222222221</v>
      </c>
      <c r="L25" s="57">
        <v>0.484375</v>
      </c>
      <c r="M25" s="57">
        <v>0.515625</v>
      </c>
      <c r="N25" s="57">
        <v>0.53993055555555558</v>
      </c>
      <c r="O25" s="57">
        <v>0.56770833333333337</v>
      </c>
      <c r="P25" s="57">
        <v>0.59548611111111116</v>
      </c>
      <c r="Q25" s="57">
        <v>0.62326388888888884</v>
      </c>
      <c r="R25" s="57">
        <v>0.65104166666666663</v>
      </c>
      <c r="S25" s="57">
        <v>0.67881944444444442</v>
      </c>
      <c r="T25" s="57">
        <v>0.70659722222222221</v>
      </c>
      <c r="U25" s="57">
        <v>0.734375</v>
      </c>
      <c r="V25" s="57">
        <v>0.76215277777777779</v>
      </c>
      <c r="W25" s="57">
        <v>0.78993055555555558</v>
      </c>
      <c r="X25" s="57">
        <v>0.81770833333333337</v>
      </c>
      <c r="Y25" s="57">
        <v>0.84548611111111116</v>
      </c>
      <c r="Z25" s="57">
        <v>0.87326388888888884</v>
      </c>
      <c r="AA25" s="57">
        <v>0.90104166666666663</v>
      </c>
      <c r="AB25" s="15">
        <v>0.33055555555555549</v>
      </c>
      <c r="AC25" s="35">
        <v>0.51041666666666663</v>
      </c>
      <c r="AD25" s="35">
        <v>0.64930555555555558</v>
      </c>
      <c r="AE25" s="35">
        <v>0.76041666666666663</v>
      </c>
      <c r="AF25" s="35">
        <v>0.31388888888888888</v>
      </c>
      <c r="AG25" s="35">
        <v>0.41041666666666671</v>
      </c>
      <c r="AH25" s="35">
        <v>0.84236111111111112</v>
      </c>
      <c r="AI25" s="35">
        <v>0.35625000000000001</v>
      </c>
    </row>
    <row r="26" spans="1:35" ht="20.25" customHeight="1" x14ac:dyDescent="0.3">
      <c r="A26" s="54" t="s">
        <v>28</v>
      </c>
      <c r="B26" s="57">
        <v>0.2076388888888889</v>
      </c>
      <c r="C26" s="57">
        <v>0.23541666666666669</v>
      </c>
      <c r="D26" s="57">
        <v>0.26319444444444451</v>
      </c>
      <c r="E26" s="57">
        <v>0.29097222222222219</v>
      </c>
      <c r="F26" s="57">
        <v>0.31874999999999998</v>
      </c>
      <c r="G26" s="57">
        <v>0.34652777777777782</v>
      </c>
      <c r="H26" s="57">
        <v>0.37430555555555561</v>
      </c>
      <c r="I26" s="57">
        <v>0.40208333333333329</v>
      </c>
      <c r="J26" s="57">
        <v>0.42986111111111108</v>
      </c>
      <c r="K26" s="57">
        <v>0.45763888888888887</v>
      </c>
      <c r="L26" s="57">
        <v>0.48541666666666672</v>
      </c>
      <c r="M26" s="57">
        <v>0.51666666666666672</v>
      </c>
      <c r="N26" s="57">
        <v>0.54097222222222219</v>
      </c>
      <c r="O26" s="57">
        <v>0.56874999999999998</v>
      </c>
      <c r="P26" s="57">
        <v>0.59652777777777777</v>
      </c>
      <c r="Q26" s="57">
        <v>0.62430555555555556</v>
      </c>
      <c r="R26" s="57">
        <v>0.65208333333333335</v>
      </c>
      <c r="S26" s="57">
        <v>0.67986111111111114</v>
      </c>
      <c r="T26" s="57">
        <v>0.70763888888888893</v>
      </c>
      <c r="U26" s="57">
        <v>0.73541666666666672</v>
      </c>
      <c r="V26" s="57">
        <v>0.7631944444444444</v>
      </c>
      <c r="W26" s="57">
        <v>0.79097222222222219</v>
      </c>
      <c r="X26" s="57">
        <v>0.81874999999999998</v>
      </c>
      <c r="Y26" s="57">
        <v>0.84652777777777777</v>
      </c>
      <c r="Z26" s="57">
        <v>0.87430555555555556</v>
      </c>
      <c r="AA26" s="57">
        <v>0.90208333333333335</v>
      </c>
      <c r="AB26" s="15">
        <v>0.33194444444444438</v>
      </c>
      <c r="AC26" s="35">
        <v>0.51180555555555551</v>
      </c>
      <c r="AD26" s="35">
        <v>0.65069444444444446</v>
      </c>
      <c r="AE26" s="35">
        <v>0.76180555555555551</v>
      </c>
      <c r="AF26" s="35">
        <v>0.31527777777777782</v>
      </c>
      <c r="AG26" s="35">
        <v>0.41180555555555548</v>
      </c>
      <c r="AH26" s="35">
        <v>0.84375</v>
      </c>
      <c r="AI26" s="35">
        <v>0.3576388888888889</v>
      </c>
    </row>
    <row r="27" spans="1:35" ht="20.25" customHeight="1" x14ac:dyDescent="0.3">
      <c r="A27" s="54" t="s">
        <v>28</v>
      </c>
      <c r="B27" s="57">
        <v>0.20833333333333329</v>
      </c>
      <c r="C27" s="57">
        <v>0.2361111111111111</v>
      </c>
      <c r="D27" s="57">
        <v>0.2638888888888889</v>
      </c>
      <c r="E27" s="57">
        <v>0.29166666666666669</v>
      </c>
      <c r="F27" s="57">
        <v>0.31944444444444442</v>
      </c>
      <c r="G27" s="57">
        <v>0.34722222222222221</v>
      </c>
      <c r="H27" s="57">
        <v>0.375</v>
      </c>
      <c r="I27" s="57">
        <v>0.40277777777777779</v>
      </c>
      <c r="J27" s="57">
        <v>0.43055555555555558</v>
      </c>
      <c r="K27" s="57">
        <v>0.45833333333333331</v>
      </c>
      <c r="L27" s="57">
        <v>0.4861111111111111</v>
      </c>
      <c r="M27" s="57">
        <v>0.51736111111111116</v>
      </c>
      <c r="N27" s="57">
        <v>0.54166666666666663</v>
      </c>
      <c r="O27" s="57">
        <v>0.56944444444444442</v>
      </c>
      <c r="P27" s="57">
        <v>0.59722222222222221</v>
      </c>
      <c r="Q27" s="57">
        <v>0.625</v>
      </c>
      <c r="R27" s="57">
        <v>0.65277777777777779</v>
      </c>
      <c r="S27" s="57">
        <v>0.68055555555555558</v>
      </c>
      <c r="T27" s="57">
        <v>0.70833333333333337</v>
      </c>
      <c r="U27" s="57">
        <v>0.73611111111111116</v>
      </c>
      <c r="V27" s="57">
        <v>0.76388888888888884</v>
      </c>
      <c r="W27" s="57">
        <v>0.79166666666666663</v>
      </c>
      <c r="X27" s="57">
        <v>0.81944444444444442</v>
      </c>
      <c r="Y27" s="57">
        <v>0.84722222222222221</v>
      </c>
      <c r="Z27" s="57">
        <v>0.875</v>
      </c>
      <c r="AA27" s="57">
        <v>0.90277777777777779</v>
      </c>
      <c r="AB27" s="15">
        <v>0.33194444444444438</v>
      </c>
      <c r="AC27" s="35">
        <v>0.51180555555555551</v>
      </c>
      <c r="AD27" s="35">
        <v>0.65069444444444446</v>
      </c>
      <c r="AE27" s="35">
        <v>0.76180555555555551</v>
      </c>
      <c r="AF27" s="35">
        <v>0.31527777777777782</v>
      </c>
      <c r="AG27" s="35">
        <v>0.41180555555555548</v>
      </c>
      <c r="AH27" s="35">
        <v>0.84444444444444444</v>
      </c>
      <c r="AI27" s="35">
        <v>0.3576388888888889</v>
      </c>
    </row>
    <row r="28" spans="1:35" ht="20.25" customHeight="1" x14ac:dyDescent="0.3">
      <c r="A28" s="54" t="s">
        <v>27</v>
      </c>
      <c r="B28" s="57">
        <v>0.20937500000000001</v>
      </c>
      <c r="C28" s="57">
        <v>0.2371527777777778</v>
      </c>
      <c r="D28" s="57">
        <v>0.26493055555555561</v>
      </c>
      <c r="E28" s="57">
        <v>0.29270833333333329</v>
      </c>
      <c r="F28" s="57">
        <v>0.32048611111111108</v>
      </c>
      <c r="G28" s="57">
        <v>0.34826388888888887</v>
      </c>
      <c r="H28" s="57">
        <v>0.37604166666666672</v>
      </c>
      <c r="I28" s="57">
        <v>0.40381944444444451</v>
      </c>
      <c r="J28" s="57">
        <v>0.43159722222222219</v>
      </c>
      <c r="K28" s="57">
        <v>0.45937499999999998</v>
      </c>
      <c r="L28" s="57">
        <v>0.48715277777777782</v>
      </c>
      <c r="M28" s="57">
        <v>0.51840277777777777</v>
      </c>
      <c r="N28" s="57">
        <v>0.54270833333333335</v>
      </c>
      <c r="O28" s="57">
        <v>0.57048611111111114</v>
      </c>
      <c r="P28" s="57">
        <v>0.59826388888888893</v>
      </c>
      <c r="Q28" s="57">
        <v>0.62604166666666672</v>
      </c>
      <c r="R28" s="57">
        <v>0.6538194444444444</v>
      </c>
      <c r="S28" s="57">
        <v>0.68159722222222219</v>
      </c>
      <c r="T28" s="57">
        <v>0.70937499999999998</v>
      </c>
      <c r="U28" s="57">
        <v>0.73715277777777777</v>
      </c>
      <c r="V28" s="57">
        <v>0.76493055555555556</v>
      </c>
      <c r="W28" s="57">
        <v>0.79270833333333335</v>
      </c>
      <c r="X28" s="57">
        <v>0.82048611111111114</v>
      </c>
      <c r="Y28" s="57">
        <v>0.84826388888888893</v>
      </c>
      <c r="Z28" s="57">
        <v>0.87604166666666672</v>
      </c>
      <c r="AA28" s="57">
        <v>0.9038194444444444</v>
      </c>
      <c r="AB28" s="15">
        <v>0.33333333333333331</v>
      </c>
      <c r="AC28" s="35">
        <v>0.5131944444444444</v>
      </c>
      <c r="AD28" s="35">
        <v>0.65208333333333335</v>
      </c>
      <c r="AE28" s="35">
        <v>0.7631944444444444</v>
      </c>
      <c r="AF28" s="35">
        <v>0.31666666666666671</v>
      </c>
      <c r="AG28" s="35">
        <v>0.41319444444444442</v>
      </c>
      <c r="AH28" s="35">
        <v>0.84583333333333333</v>
      </c>
      <c r="AI28" s="35">
        <v>0.35972222222222222</v>
      </c>
    </row>
    <row r="29" spans="1:35" ht="20.25" customHeight="1" x14ac:dyDescent="0.3">
      <c r="A29" s="54" t="s">
        <v>27</v>
      </c>
      <c r="B29" s="59">
        <v>0.21006944444444439</v>
      </c>
      <c r="C29" s="59">
        <v>0.23784722222222221</v>
      </c>
      <c r="D29" s="59">
        <v>0.265625</v>
      </c>
      <c r="E29" s="59">
        <v>0.29340277777777779</v>
      </c>
      <c r="F29" s="59">
        <v>0.32118055555555558</v>
      </c>
      <c r="G29" s="59">
        <v>0.34895833333333331</v>
      </c>
      <c r="H29" s="59">
        <v>0.3767361111111111</v>
      </c>
      <c r="I29" s="59">
        <v>0.4045138888888889</v>
      </c>
      <c r="J29" s="59">
        <v>0.43229166666666669</v>
      </c>
      <c r="K29" s="59">
        <v>0.46006944444444442</v>
      </c>
      <c r="L29" s="59">
        <v>0.48784722222222221</v>
      </c>
      <c r="M29" s="59">
        <v>0.51909722222222221</v>
      </c>
      <c r="N29" s="59">
        <v>0.54340277777777779</v>
      </c>
      <c r="O29" s="59">
        <v>0.57118055555555558</v>
      </c>
      <c r="P29" s="59">
        <v>0.59895833333333337</v>
      </c>
      <c r="Q29" s="59">
        <v>0.62673611111111116</v>
      </c>
      <c r="R29" s="59">
        <v>0.65451388888888884</v>
      </c>
      <c r="S29" s="59">
        <v>0.68229166666666663</v>
      </c>
      <c r="T29" s="59">
        <v>0.71006944444444442</v>
      </c>
      <c r="U29" s="59">
        <v>0.73784722222222221</v>
      </c>
      <c r="V29" s="59">
        <v>0.765625</v>
      </c>
      <c r="W29" s="59">
        <v>0.79340277777777779</v>
      </c>
      <c r="X29" s="59">
        <v>0.82118055555555558</v>
      </c>
      <c r="Y29" s="59">
        <v>0.84895833333333337</v>
      </c>
      <c r="Z29" s="59">
        <v>0.87673611111111116</v>
      </c>
      <c r="AA29" s="59">
        <v>0.90451388888888884</v>
      </c>
      <c r="AB29" s="50">
        <v>0.33680555555555558</v>
      </c>
      <c r="AC29" s="37">
        <v>0.51458333333333328</v>
      </c>
      <c r="AD29" s="37">
        <v>0.65277777777777779</v>
      </c>
      <c r="AE29" s="37">
        <v>0.7631944444444444</v>
      </c>
      <c r="AF29" s="37">
        <v>0.31736111111111109</v>
      </c>
      <c r="AG29" s="37">
        <v>0.42152777777777778</v>
      </c>
      <c r="AH29" s="37">
        <v>0.84652777777777777</v>
      </c>
      <c r="AI29" s="37">
        <v>0.36805555555555558</v>
      </c>
    </row>
    <row r="30" spans="1:35" ht="20.25" customHeight="1" x14ac:dyDescent="0.3">
      <c r="A30" s="54" t="s">
        <v>26</v>
      </c>
      <c r="B30" s="57">
        <v>0.2121527777777778</v>
      </c>
      <c r="C30" s="57">
        <v>0.23993055555555559</v>
      </c>
      <c r="D30" s="57">
        <v>0.26770833333333333</v>
      </c>
      <c r="E30" s="57">
        <v>0.29548611111111112</v>
      </c>
      <c r="F30" s="57">
        <v>0.32326388888888891</v>
      </c>
      <c r="G30" s="57">
        <v>0.35104166666666659</v>
      </c>
      <c r="H30" s="57">
        <v>0.37881944444444438</v>
      </c>
      <c r="I30" s="57">
        <v>0.40659722222222222</v>
      </c>
      <c r="J30" s="57">
        <v>0.43437500000000001</v>
      </c>
      <c r="K30" s="57">
        <v>0.4621527777777778</v>
      </c>
      <c r="L30" s="57">
        <v>0.48993055555555548</v>
      </c>
      <c r="M30" s="57">
        <v>0.52118055555555554</v>
      </c>
      <c r="N30" s="57">
        <v>0.54548611111111112</v>
      </c>
      <c r="O30" s="57">
        <v>0.57326388888888891</v>
      </c>
      <c r="P30" s="57">
        <v>0.6010416666666667</v>
      </c>
      <c r="Q30" s="57">
        <v>0.62881944444444449</v>
      </c>
      <c r="R30" s="57">
        <v>0.65659722222222228</v>
      </c>
      <c r="S30" s="57">
        <v>0.68437499999999996</v>
      </c>
      <c r="T30" s="57">
        <v>0.71215277777777775</v>
      </c>
      <c r="U30" s="57">
        <v>0.73993055555555554</v>
      </c>
      <c r="V30" s="57">
        <v>0.76770833333333333</v>
      </c>
      <c r="W30" s="57">
        <v>0.79548611111111112</v>
      </c>
      <c r="X30" s="57">
        <v>0.82326388888888891</v>
      </c>
      <c r="Y30" s="57">
        <v>0.8510416666666667</v>
      </c>
      <c r="Z30" s="57">
        <v>0.87881944444444449</v>
      </c>
      <c r="AA30" s="57">
        <v>0.90659722222222228</v>
      </c>
      <c r="AB30" s="15">
        <v>0.33923611111111113</v>
      </c>
      <c r="AC30" s="35">
        <v>0.51701388888888888</v>
      </c>
      <c r="AD30" s="35">
        <v>0.65520833333333328</v>
      </c>
      <c r="AE30" s="35">
        <v>0.765625</v>
      </c>
      <c r="AF30" s="35">
        <v>0.31979166666666659</v>
      </c>
      <c r="AG30" s="35">
        <v>0.42395833333333333</v>
      </c>
      <c r="AH30" s="35">
        <v>0.84895833333333337</v>
      </c>
      <c r="AI30" s="35">
        <v>0.37048611111111113</v>
      </c>
    </row>
    <row r="31" spans="1:35" ht="20.25" customHeight="1" x14ac:dyDescent="0.3">
      <c r="A31" s="54" t="s">
        <v>26</v>
      </c>
      <c r="B31" s="57">
        <v>0.21249999999999999</v>
      </c>
      <c r="C31" s="57">
        <v>0.24027777777777781</v>
      </c>
      <c r="D31" s="57">
        <v>0.26805555555555549</v>
      </c>
      <c r="E31" s="57">
        <v>0.29583333333333328</v>
      </c>
      <c r="F31" s="57">
        <v>0.32361111111111113</v>
      </c>
      <c r="G31" s="57">
        <v>0.35138888888888892</v>
      </c>
      <c r="H31" s="57">
        <v>0.37916666666666671</v>
      </c>
      <c r="I31" s="57">
        <v>0.40694444444444439</v>
      </c>
      <c r="J31" s="57">
        <v>0.43472222222222218</v>
      </c>
      <c r="K31" s="57">
        <v>0.46250000000000002</v>
      </c>
      <c r="L31" s="57">
        <v>0.49027777777777781</v>
      </c>
      <c r="M31" s="57">
        <v>0.52152777777777781</v>
      </c>
      <c r="N31" s="57">
        <v>0.54583333333333328</v>
      </c>
      <c r="O31" s="57">
        <v>0.57361111111111107</v>
      </c>
      <c r="P31" s="57">
        <v>0.60138888888888886</v>
      </c>
      <c r="Q31" s="57">
        <v>0.62916666666666665</v>
      </c>
      <c r="R31" s="57">
        <v>0.65694444444444444</v>
      </c>
      <c r="S31" s="57">
        <v>0.68472222222222223</v>
      </c>
      <c r="T31" s="57">
        <v>0.71250000000000002</v>
      </c>
      <c r="U31" s="57">
        <v>0.74027777777777781</v>
      </c>
      <c r="V31" s="57">
        <v>0.7680555555555556</v>
      </c>
      <c r="W31" s="57">
        <v>0.79583333333333328</v>
      </c>
      <c r="X31" s="57">
        <v>0.82361111111111107</v>
      </c>
      <c r="Y31" s="57">
        <v>0.85138888888888886</v>
      </c>
      <c r="Z31" s="57">
        <v>0.87916666666666665</v>
      </c>
      <c r="AA31" s="57">
        <v>0.90694444444444444</v>
      </c>
      <c r="AB31" s="15">
        <v>0.33923611111111113</v>
      </c>
      <c r="AC31" s="35">
        <v>0.51701388888888888</v>
      </c>
      <c r="AD31" s="35">
        <v>0.65520833333333328</v>
      </c>
      <c r="AE31" s="35">
        <v>0.765625</v>
      </c>
      <c r="AF31" s="35">
        <v>0.31979166666666659</v>
      </c>
      <c r="AG31" s="35">
        <v>0.42395833333333333</v>
      </c>
      <c r="AH31" s="35">
        <v>0.84895833333333337</v>
      </c>
      <c r="AI31" s="35">
        <v>0.37048611111111113</v>
      </c>
    </row>
    <row r="32" spans="1:35" ht="20.25" customHeight="1" x14ac:dyDescent="0.3">
      <c r="A32" s="54" t="s">
        <v>25</v>
      </c>
      <c r="B32" s="57">
        <v>0.21354166666666671</v>
      </c>
      <c r="C32" s="57">
        <v>0.24131944444444439</v>
      </c>
      <c r="D32" s="57">
        <v>0.26909722222222221</v>
      </c>
      <c r="E32" s="57">
        <v>0.296875</v>
      </c>
      <c r="F32" s="57">
        <v>0.32465277777777779</v>
      </c>
      <c r="G32" s="57">
        <v>0.35243055555555558</v>
      </c>
      <c r="H32" s="57">
        <v>0.38020833333333331</v>
      </c>
      <c r="I32" s="57">
        <v>0.4079861111111111</v>
      </c>
      <c r="J32" s="57">
        <v>0.4357638888888889</v>
      </c>
      <c r="K32" s="57">
        <v>0.46354166666666669</v>
      </c>
      <c r="L32" s="57">
        <v>0.49131944444444442</v>
      </c>
      <c r="M32" s="57">
        <v>0.52256944444444442</v>
      </c>
      <c r="N32" s="57">
        <v>0.546875</v>
      </c>
      <c r="O32" s="57">
        <v>0.57465277777777779</v>
      </c>
      <c r="P32" s="57">
        <v>0.60243055555555558</v>
      </c>
      <c r="Q32" s="57">
        <v>0.63020833333333337</v>
      </c>
      <c r="R32" s="57">
        <v>0.65798611111111116</v>
      </c>
      <c r="S32" s="57">
        <v>0.68576388888888884</v>
      </c>
      <c r="T32" s="57">
        <v>0.71354166666666663</v>
      </c>
      <c r="U32" s="57">
        <v>0.74131944444444442</v>
      </c>
      <c r="V32" s="57">
        <v>0.76909722222222221</v>
      </c>
      <c r="W32" s="57">
        <v>0.796875</v>
      </c>
      <c r="X32" s="57">
        <v>0.82465277777777779</v>
      </c>
      <c r="Y32" s="57">
        <v>0.85243055555555558</v>
      </c>
      <c r="Z32" s="57">
        <v>0.88020833333333337</v>
      </c>
      <c r="AA32" s="57">
        <v>0.90798611111111116</v>
      </c>
      <c r="AB32" s="15">
        <v>0.34097222222222218</v>
      </c>
      <c r="AC32" s="35">
        <v>0.51875000000000004</v>
      </c>
      <c r="AD32" s="35">
        <v>0.65694444444444444</v>
      </c>
      <c r="AE32" s="35">
        <v>0.76736111111111116</v>
      </c>
      <c r="AF32" s="35">
        <v>0.32048611111111108</v>
      </c>
      <c r="AG32" s="35">
        <v>0.42569444444444438</v>
      </c>
      <c r="AH32" s="35">
        <v>0.85069444444444442</v>
      </c>
      <c r="AI32" s="35">
        <v>0.37222222222222218</v>
      </c>
    </row>
    <row r="33" spans="1:35" ht="20.25" customHeight="1" x14ac:dyDescent="0.3">
      <c r="A33" s="54" t="s">
        <v>25</v>
      </c>
      <c r="B33" s="57">
        <v>0.2142361111111111</v>
      </c>
      <c r="C33" s="57">
        <v>0.24201388888888889</v>
      </c>
      <c r="D33" s="57">
        <v>0.26979166666666671</v>
      </c>
      <c r="E33" s="57">
        <v>0.29756944444444439</v>
      </c>
      <c r="F33" s="57">
        <v>0.32534722222222218</v>
      </c>
      <c r="G33" s="57">
        <v>0.35312500000000002</v>
      </c>
      <c r="H33" s="57">
        <v>0.38090277777777781</v>
      </c>
      <c r="I33" s="57">
        <v>0.40868055555555549</v>
      </c>
      <c r="J33" s="57">
        <v>0.43645833333333328</v>
      </c>
      <c r="K33" s="57">
        <v>0.46423611111111113</v>
      </c>
      <c r="L33" s="57">
        <v>0.49201388888888892</v>
      </c>
      <c r="M33" s="57">
        <v>0.52326388888888886</v>
      </c>
      <c r="N33" s="57">
        <v>0.54756944444444444</v>
      </c>
      <c r="O33" s="57">
        <v>0.57534722222222223</v>
      </c>
      <c r="P33" s="57">
        <v>0.60312500000000002</v>
      </c>
      <c r="Q33" s="57">
        <v>0.63090277777777781</v>
      </c>
      <c r="R33" s="57">
        <v>0.6586805555555556</v>
      </c>
      <c r="S33" s="57">
        <v>0.68645833333333328</v>
      </c>
      <c r="T33" s="57">
        <v>0.71423611111111107</v>
      </c>
      <c r="U33" s="57">
        <v>0.74201388888888886</v>
      </c>
      <c r="V33" s="57">
        <v>0.76979166666666665</v>
      </c>
      <c r="W33" s="57">
        <v>0.79756944444444444</v>
      </c>
      <c r="X33" s="57">
        <v>0.82534722222222223</v>
      </c>
      <c r="Y33" s="57">
        <v>0.85312500000000002</v>
      </c>
      <c r="Z33" s="57">
        <v>0.88090277777777781</v>
      </c>
      <c r="AA33" s="57">
        <v>0.9086805555555556</v>
      </c>
      <c r="AB33" s="15">
        <v>0.34097222222222218</v>
      </c>
      <c r="AC33" s="35">
        <v>0.51875000000000004</v>
      </c>
      <c r="AD33" s="35">
        <v>0.65694444444444444</v>
      </c>
      <c r="AE33" s="35">
        <v>0.76736111111111116</v>
      </c>
      <c r="AF33" s="35">
        <v>0.32048611111111108</v>
      </c>
      <c r="AG33" s="35">
        <v>0.42569444444444438</v>
      </c>
      <c r="AH33" s="35">
        <v>0.85069444444444442</v>
      </c>
      <c r="AI33" s="35">
        <v>0.37222222222222218</v>
      </c>
    </row>
    <row r="34" spans="1:35" ht="20.25" customHeight="1" x14ac:dyDescent="0.3">
      <c r="A34" s="54" t="s">
        <v>24</v>
      </c>
      <c r="B34" s="57">
        <v>0.2159722222222222</v>
      </c>
      <c r="C34" s="57">
        <v>0.24374999999999999</v>
      </c>
      <c r="D34" s="57">
        <v>0.27152777777777781</v>
      </c>
      <c r="E34" s="57">
        <v>0.29930555555555549</v>
      </c>
      <c r="F34" s="57">
        <v>0.32708333333333328</v>
      </c>
      <c r="G34" s="57">
        <v>0.35486111111111113</v>
      </c>
      <c r="H34" s="57">
        <v>0.38263888888888892</v>
      </c>
      <c r="I34" s="57">
        <v>0.41041666666666671</v>
      </c>
      <c r="J34" s="57">
        <v>0.43819444444444439</v>
      </c>
      <c r="K34" s="57">
        <v>0.46597222222222218</v>
      </c>
      <c r="L34" s="57">
        <v>0.49375000000000002</v>
      </c>
      <c r="M34" s="57">
        <v>0.52500000000000002</v>
      </c>
      <c r="N34" s="57">
        <v>0.5493055555555556</v>
      </c>
      <c r="O34" s="57">
        <v>0.57708333333333328</v>
      </c>
      <c r="P34" s="57">
        <v>0.60486111111111107</v>
      </c>
      <c r="Q34" s="57">
        <v>0.63263888888888886</v>
      </c>
      <c r="R34" s="57">
        <v>0.66041666666666665</v>
      </c>
      <c r="S34" s="57">
        <v>0.68819444444444444</v>
      </c>
      <c r="T34" s="57">
        <v>0.71597222222222223</v>
      </c>
      <c r="U34" s="57">
        <v>0.74375000000000002</v>
      </c>
      <c r="V34" s="57">
        <v>0.77152777777777781</v>
      </c>
      <c r="W34" s="57">
        <v>0.7993055555555556</v>
      </c>
      <c r="X34" s="57">
        <v>0.82708333333333328</v>
      </c>
      <c r="Y34" s="57">
        <v>0.85486111111111107</v>
      </c>
      <c r="Z34" s="57">
        <v>0.88263888888888886</v>
      </c>
      <c r="AA34" s="57">
        <v>0.91041666666666665</v>
      </c>
      <c r="AB34" s="15">
        <v>0.34340277777777778</v>
      </c>
      <c r="AC34" s="35">
        <v>0.52118055555555554</v>
      </c>
      <c r="AD34" s="35">
        <v>0.65937500000000004</v>
      </c>
      <c r="AE34" s="35">
        <v>0.76979166666666665</v>
      </c>
      <c r="AF34" s="35">
        <v>0.32187500000000002</v>
      </c>
      <c r="AG34" s="35">
        <v>0.42708333333333331</v>
      </c>
      <c r="AH34" s="35">
        <v>0.85312500000000002</v>
      </c>
      <c r="AI34" s="35">
        <v>0.37465277777777778</v>
      </c>
    </row>
    <row r="35" spans="1:35" ht="20.25" customHeight="1" x14ac:dyDescent="0.3">
      <c r="A35" s="54" t="s">
        <v>24</v>
      </c>
      <c r="B35" s="57">
        <v>0.21631944444444451</v>
      </c>
      <c r="C35" s="57">
        <v>0.24409722222222219</v>
      </c>
      <c r="D35" s="57">
        <v>0.27187499999999998</v>
      </c>
      <c r="E35" s="57">
        <v>0.29965277777777782</v>
      </c>
      <c r="F35" s="57">
        <v>0.32743055555555561</v>
      </c>
      <c r="G35" s="57">
        <v>0.35520833333333329</v>
      </c>
      <c r="H35" s="57">
        <v>0.38298611111111108</v>
      </c>
      <c r="I35" s="57">
        <v>0.41076388888888887</v>
      </c>
      <c r="J35" s="57">
        <v>0.43854166666666672</v>
      </c>
      <c r="K35" s="57">
        <v>0.46631944444444451</v>
      </c>
      <c r="L35" s="57">
        <v>0.49409722222222219</v>
      </c>
      <c r="M35" s="57">
        <v>0.52534722222222219</v>
      </c>
      <c r="N35" s="57">
        <v>0.54965277777777777</v>
      </c>
      <c r="O35" s="57">
        <v>0.57743055555555556</v>
      </c>
      <c r="P35" s="57">
        <v>0.60520833333333335</v>
      </c>
      <c r="Q35" s="57">
        <v>0.63298611111111114</v>
      </c>
      <c r="R35" s="57">
        <v>0.66076388888888893</v>
      </c>
      <c r="S35" s="57">
        <v>0.68854166666666672</v>
      </c>
      <c r="T35" s="57">
        <v>0.7163194444444444</v>
      </c>
      <c r="U35" s="57">
        <v>0.74409722222222219</v>
      </c>
      <c r="V35" s="57">
        <v>0.77187499999999998</v>
      </c>
      <c r="W35" s="57">
        <v>0.79965277777777777</v>
      </c>
      <c r="X35" s="57">
        <v>0.82743055555555556</v>
      </c>
      <c r="Y35" s="57">
        <v>0.85520833333333335</v>
      </c>
      <c r="Z35" s="57">
        <v>0.88298611111111114</v>
      </c>
      <c r="AA35" s="57">
        <v>0.91076388888888893</v>
      </c>
      <c r="AB35" s="15">
        <v>0.34340277777777778</v>
      </c>
      <c r="AC35" s="35">
        <v>0.52118055555555554</v>
      </c>
      <c r="AD35" s="35">
        <v>0.65937500000000004</v>
      </c>
      <c r="AE35" s="35">
        <v>0.76979166666666665</v>
      </c>
      <c r="AF35" s="35">
        <v>0.32187500000000002</v>
      </c>
      <c r="AG35" s="35">
        <v>0.42708333333333331</v>
      </c>
      <c r="AH35" s="35">
        <v>0.85312500000000002</v>
      </c>
      <c r="AI35" s="35">
        <v>0.37465277777777778</v>
      </c>
    </row>
    <row r="36" spans="1:35" ht="20.25" customHeight="1" x14ac:dyDescent="0.3">
      <c r="A36" s="54" t="s">
        <v>23</v>
      </c>
      <c r="B36" s="57">
        <v>0.21736111111111109</v>
      </c>
      <c r="C36" s="57">
        <v>0.24513888888888891</v>
      </c>
      <c r="D36" s="57">
        <v>0.27291666666666659</v>
      </c>
      <c r="E36" s="57">
        <v>0.30069444444444438</v>
      </c>
      <c r="F36" s="57">
        <v>0.32847222222222222</v>
      </c>
      <c r="G36" s="57">
        <v>0.35625000000000001</v>
      </c>
      <c r="H36" s="57">
        <v>0.3840277777777778</v>
      </c>
      <c r="I36" s="57">
        <v>0.41180555555555548</v>
      </c>
      <c r="J36" s="57">
        <v>0.43958333333333333</v>
      </c>
      <c r="K36" s="57">
        <v>0.46736111111111112</v>
      </c>
      <c r="L36" s="57">
        <v>0.49513888888888891</v>
      </c>
      <c r="M36" s="57">
        <v>0.52638888888888891</v>
      </c>
      <c r="N36" s="57">
        <v>0.55069444444444449</v>
      </c>
      <c r="O36" s="57">
        <v>0.57847222222222228</v>
      </c>
      <c r="P36" s="57">
        <v>0.60624999999999996</v>
      </c>
      <c r="Q36" s="57">
        <v>0.63402777777777775</v>
      </c>
      <c r="R36" s="57">
        <v>0.66180555555555554</v>
      </c>
      <c r="S36" s="57">
        <v>0.68958333333333333</v>
      </c>
      <c r="T36" s="57">
        <v>0.71736111111111112</v>
      </c>
      <c r="U36" s="57">
        <v>0.74513888888888891</v>
      </c>
      <c r="V36" s="57">
        <v>0.7729166666666667</v>
      </c>
      <c r="W36" s="57">
        <v>0.80069444444444449</v>
      </c>
      <c r="X36" s="57">
        <v>0.82847222222222228</v>
      </c>
      <c r="Y36" s="57">
        <v>0.85624999999999996</v>
      </c>
      <c r="Z36" s="57">
        <v>0.88402777777777775</v>
      </c>
      <c r="AA36" s="57">
        <v>0.91180555555555554</v>
      </c>
      <c r="AB36" s="15">
        <v>0.34479166666666672</v>
      </c>
      <c r="AC36" s="35">
        <v>0.52256944444444442</v>
      </c>
      <c r="AD36" s="35">
        <v>0.66076388888888893</v>
      </c>
      <c r="AE36" s="35">
        <v>0.77118055555555554</v>
      </c>
      <c r="AF36" s="35">
        <v>0.32222222222222219</v>
      </c>
      <c r="AG36" s="35">
        <v>0.4284722222222222</v>
      </c>
      <c r="AH36" s="35">
        <v>0.85451388888888891</v>
      </c>
      <c r="AI36" s="35">
        <v>0.37604166666666672</v>
      </c>
    </row>
    <row r="37" spans="1:35" ht="20.25" customHeight="1" x14ac:dyDescent="0.3">
      <c r="A37" s="54" t="s">
        <v>23</v>
      </c>
      <c r="B37" s="57">
        <v>0.21805555555555561</v>
      </c>
      <c r="C37" s="57">
        <v>0.24583333333333329</v>
      </c>
      <c r="D37" s="57">
        <v>0.27361111111111108</v>
      </c>
      <c r="E37" s="57">
        <v>0.30138888888888887</v>
      </c>
      <c r="F37" s="57">
        <v>0.32916666666666672</v>
      </c>
      <c r="G37" s="57">
        <v>0.35694444444444451</v>
      </c>
      <c r="H37" s="57">
        <v>0.38472222222222219</v>
      </c>
      <c r="I37" s="57">
        <v>0.41249999999999998</v>
      </c>
      <c r="J37" s="57">
        <v>0.44027777777777782</v>
      </c>
      <c r="K37" s="57">
        <v>0.46805555555555561</v>
      </c>
      <c r="L37" s="57">
        <v>0.49583333333333329</v>
      </c>
      <c r="M37" s="57">
        <v>0.52708333333333335</v>
      </c>
      <c r="N37" s="57">
        <v>0.55138888888888893</v>
      </c>
      <c r="O37" s="57">
        <v>0.57916666666666672</v>
      </c>
      <c r="P37" s="57">
        <v>0.6069444444444444</v>
      </c>
      <c r="Q37" s="57">
        <v>0.63472222222222219</v>
      </c>
      <c r="R37" s="57">
        <v>0.66249999999999998</v>
      </c>
      <c r="S37" s="57">
        <v>0.69027777777777777</v>
      </c>
      <c r="T37" s="57">
        <v>0.71805555555555556</v>
      </c>
      <c r="U37" s="57">
        <v>0.74583333333333335</v>
      </c>
      <c r="V37" s="57">
        <v>0.77361111111111114</v>
      </c>
      <c r="W37" s="57">
        <v>0.80138888888888893</v>
      </c>
      <c r="X37" s="57">
        <v>0.82916666666666672</v>
      </c>
      <c r="Y37" s="57">
        <v>0.8569444444444444</v>
      </c>
      <c r="Z37" s="57">
        <v>0.88472222222222219</v>
      </c>
      <c r="AA37" s="57">
        <v>0.91249999999999998</v>
      </c>
      <c r="AB37" s="15">
        <v>0.34479166666666672</v>
      </c>
      <c r="AC37" s="35">
        <v>0.52256944444444442</v>
      </c>
      <c r="AD37" s="35">
        <v>0.66076388888888893</v>
      </c>
      <c r="AE37" s="35">
        <v>0.77118055555555554</v>
      </c>
      <c r="AF37" s="35">
        <v>0.32222222222222219</v>
      </c>
      <c r="AG37" s="35">
        <v>0.4284722222222222</v>
      </c>
      <c r="AH37" s="35">
        <v>0.85451388888888891</v>
      </c>
      <c r="AI37" s="35">
        <v>0.37604166666666672</v>
      </c>
    </row>
    <row r="38" spans="1:35" ht="60.75" customHeight="1" x14ac:dyDescent="0.3">
      <c r="A38" s="61" t="s">
        <v>22</v>
      </c>
      <c r="B38" s="57">
        <v>0.21979166666666669</v>
      </c>
      <c r="C38" s="57">
        <v>0.24756944444444451</v>
      </c>
      <c r="D38" s="57">
        <v>0.27534722222222219</v>
      </c>
      <c r="E38" s="57">
        <v>0.30312499999999998</v>
      </c>
      <c r="F38" s="57">
        <v>0.33090277777777782</v>
      </c>
      <c r="G38" s="57">
        <v>0.35868055555555561</v>
      </c>
      <c r="H38" s="57">
        <v>0.38645833333333329</v>
      </c>
      <c r="I38" s="57">
        <v>0.41423611111111108</v>
      </c>
      <c r="J38" s="57">
        <v>0.44201388888888887</v>
      </c>
      <c r="K38" s="57">
        <v>0.46979166666666672</v>
      </c>
      <c r="L38" s="57">
        <v>0.49756944444444451</v>
      </c>
      <c r="M38" s="57">
        <v>0.5288194444444444</v>
      </c>
      <c r="N38" s="57">
        <v>0.55312499999999998</v>
      </c>
      <c r="O38" s="57">
        <v>0.58090277777777777</v>
      </c>
      <c r="P38" s="57">
        <v>0.60868055555555556</v>
      </c>
      <c r="Q38" s="57">
        <v>0.63645833333333335</v>
      </c>
      <c r="R38" s="57">
        <v>0.66423611111111114</v>
      </c>
      <c r="S38" s="57">
        <v>0.69201388888888893</v>
      </c>
      <c r="T38" s="57">
        <v>0.71979166666666672</v>
      </c>
      <c r="U38" s="57">
        <v>0.7475694444444444</v>
      </c>
      <c r="V38" s="57">
        <v>0.77534722222222219</v>
      </c>
      <c r="W38" s="57">
        <v>0.80312499999999998</v>
      </c>
      <c r="X38" s="57">
        <v>0.83090277777777777</v>
      </c>
      <c r="Y38" s="57">
        <v>0.85868055555555556</v>
      </c>
      <c r="Z38" s="57">
        <v>0.88645833333333335</v>
      </c>
      <c r="AA38" s="57">
        <v>0.91423611111111114</v>
      </c>
      <c r="AB38" s="15">
        <v>0.34618055555555549</v>
      </c>
      <c r="AC38" s="35">
        <v>0.52465277777777775</v>
      </c>
      <c r="AD38" s="35">
        <v>0.66180555555555554</v>
      </c>
      <c r="AE38" s="35">
        <v>0.77430555555555558</v>
      </c>
      <c r="AF38" s="35">
        <v>0.32430555555555562</v>
      </c>
      <c r="AG38" s="35">
        <v>0.42916666666666659</v>
      </c>
      <c r="AH38" s="35">
        <v>0.85763888888888884</v>
      </c>
      <c r="AI38" s="35">
        <v>0.38055555555555548</v>
      </c>
    </row>
    <row r="39" spans="1:35" ht="60.75" customHeight="1" x14ac:dyDescent="0.3">
      <c r="A39" s="61" t="s">
        <v>22</v>
      </c>
      <c r="B39" s="57">
        <v>0.22013888888888891</v>
      </c>
      <c r="C39" s="57">
        <v>0.2479166666666667</v>
      </c>
      <c r="D39" s="57">
        <v>0.27569444444444452</v>
      </c>
      <c r="E39" s="57">
        <v>0.3034722222222222</v>
      </c>
      <c r="F39" s="57">
        <v>0.33124999999999999</v>
      </c>
      <c r="G39" s="57">
        <v>0.35902777777777778</v>
      </c>
      <c r="H39" s="57">
        <v>0.38680555555555562</v>
      </c>
      <c r="I39" s="57">
        <v>0.41458333333333341</v>
      </c>
      <c r="J39" s="57">
        <v>0.44236111111111109</v>
      </c>
      <c r="K39" s="57">
        <v>0.47013888888888888</v>
      </c>
      <c r="L39" s="57">
        <v>0.49791666666666667</v>
      </c>
      <c r="M39" s="57">
        <v>0.52916666666666667</v>
      </c>
      <c r="N39" s="57">
        <v>0.55347222222222225</v>
      </c>
      <c r="O39" s="57">
        <v>0.58125000000000004</v>
      </c>
      <c r="P39" s="57">
        <v>0.60902777777777772</v>
      </c>
      <c r="Q39" s="57">
        <v>0.63680555555555551</v>
      </c>
      <c r="R39" s="57">
        <v>0.6645833333333333</v>
      </c>
      <c r="S39" s="57">
        <v>0.69236111111111109</v>
      </c>
      <c r="T39" s="57">
        <v>0.72013888888888888</v>
      </c>
      <c r="U39" s="57">
        <v>0.74791666666666667</v>
      </c>
      <c r="V39" s="57">
        <v>0.77569444444444446</v>
      </c>
      <c r="W39" s="57">
        <v>0.80347222222222225</v>
      </c>
      <c r="X39" s="57">
        <v>0.83125000000000004</v>
      </c>
      <c r="Y39" s="57">
        <v>0.85902777777777772</v>
      </c>
      <c r="Z39" s="57">
        <v>0.88680555555555551</v>
      </c>
      <c r="AA39" s="57">
        <v>0.9145833333333333</v>
      </c>
      <c r="AB39" s="15">
        <v>0.34618055555555549</v>
      </c>
      <c r="AC39" s="35">
        <v>0.52465277777777775</v>
      </c>
      <c r="AD39" s="35">
        <v>0.66180555555555554</v>
      </c>
      <c r="AE39" s="35">
        <v>0.77430555555555558</v>
      </c>
      <c r="AF39" s="35">
        <v>0.32430555555555562</v>
      </c>
      <c r="AG39" s="35">
        <v>0.42916666666666659</v>
      </c>
      <c r="AH39" s="35">
        <v>0.85763888888888884</v>
      </c>
      <c r="AI39" s="35">
        <v>0.38055555555555548</v>
      </c>
    </row>
    <row r="40" spans="1:35" ht="41.25" customHeight="1" thickBot="1" x14ac:dyDescent="0.3">
      <c r="A40" s="63" t="s">
        <v>21</v>
      </c>
      <c r="B40" s="48">
        <v>0.22291666666666671</v>
      </c>
      <c r="C40" s="48">
        <v>0.25069444444444439</v>
      </c>
      <c r="D40" s="48">
        <v>0.27847222222222218</v>
      </c>
      <c r="E40" s="48">
        <v>0.30625000000000002</v>
      </c>
      <c r="F40" s="48">
        <v>0.33402777777777781</v>
      </c>
      <c r="G40" s="48">
        <v>0.36180555555555549</v>
      </c>
      <c r="H40" s="48">
        <v>0.38958333333333328</v>
      </c>
      <c r="I40" s="48">
        <v>0.41736111111111113</v>
      </c>
      <c r="J40" s="48">
        <v>0.44513888888888892</v>
      </c>
      <c r="K40" s="48">
        <v>0.47291666666666671</v>
      </c>
      <c r="L40" s="48">
        <v>0.50069444444444444</v>
      </c>
      <c r="M40" s="48">
        <v>0.53194444444444444</v>
      </c>
      <c r="N40" s="48">
        <v>0.55625000000000002</v>
      </c>
      <c r="O40" s="48">
        <v>0.58402777777777781</v>
      </c>
      <c r="P40" s="48">
        <v>0.6118055555555556</v>
      </c>
      <c r="Q40" s="48">
        <v>0.63958333333333328</v>
      </c>
      <c r="R40" s="48">
        <v>0.66736111111111107</v>
      </c>
      <c r="S40" s="48">
        <v>0.69513888888888886</v>
      </c>
      <c r="T40" s="48">
        <v>0.72291666666666665</v>
      </c>
      <c r="U40" s="48">
        <v>0.75069444444444444</v>
      </c>
      <c r="V40" s="48">
        <v>0.77847222222222223</v>
      </c>
      <c r="W40" s="48">
        <v>0.80625000000000002</v>
      </c>
      <c r="X40" s="48">
        <v>0.83402777777777781</v>
      </c>
      <c r="Y40" s="48">
        <v>0.8618055555555556</v>
      </c>
      <c r="Z40" s="48">
        <v>0.88958333333333328</v>
      </c>
      <c r="AA40" s="48">
        <v>0.91736111111111107</v>
      </c>
      <c r="AB40" s="51">
        <v>0.3503472222222222</v>
      </c>
      <c r="AC40" s="36">
        <v>0.5288194444444444</v>
      </c>
      <c r="AD40" s="36">
        <v>0.66597222222222219</v>
      </c>
      <c r="AE40" s="36">
        <v>0.77708333333333335</v>
      </c>
      <c r="AF40" s="36">
        <v>0.32847222222222222</v>
      </c>
      <c r="AG40" s="36">
        <v>0.43368055555555562</v>
      </c>
      <c r="AH40" s="36">
        <v>0.86458333333333337</v>
      </c>
      <c r="AI40" s="36">
        <v>0.3888888888888889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Q20" sqref="Q20"/>
    </sheetView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</cols>
  <sheetData>
    <row r="1" spans="1:7" x14ac:dyDescent="0.25">
      <c r="A1" s="177" t="s">
        <v>63</v>
      </c>
      <c r="B1" s="177" t="s">
        <v>0</v>
      </c>
      <c r="C1" s="177" t="s">
        <v>1</v>
      </c>
      <c r="D1" s="177" t="s">
        <v>2</v>
      </c>
      <c r="E1" s="177" t="s">
        <v>64</v>
      </c>
      <c r="F1" s="177" t="s">
        <v>3</v>
      </c>
      <c r="G1" s="177" t="s">
        <v>4</v>
      </c>
    </row>
    <row r="2" spans="1:7" x14ac:dyDescent="0.25">
      <c r="A2">
        <v>1</v>
      </c>
      <c r="B2">
        <v>601</v>
      </c>
      <c r="C2" t="s">
        <v>65</v>
      </c>
      <c r="D2" t="s">
        <v>66</v>
      </c>
      <c r="E2" t="s">
        <v>67</v>
      </c>
      <c r="F2" t="s">
        <v>6</v>
      </c>
      <c r="G2" t="s">
        <v>10</v>
      </c>
    </row>
    <row r="3" spans="1:7" x14ac:dyDescent="0.25">
      <c r="A3">
        <v>1</v>
      </c>
      <c r="B3">
        <v>604</v>
      </c>
      <c r="C3" t="s">
        <v>68</v>
      </c>
      <c r="D3" t="s">
        <v>69</v>
      </c>
      <c r="E3" t="s">
        <v>70</v>
      </c>
      <c r="F3" t="s">
        <v>6</v>
      </c>
      <c r="G3" t="s">
        <v>7</v>
      </c>
    </row>
    <row r="4" spans="1:7" x14ac:dyDescent="0.25">
      <c r="A4">
        <v>1</v>
      </c>
      <c r="B4">
        <v>605</v>
      </c>
      <c r="C4" t="s">
        <v>71</v>
      </c>
      <c r="D4" t="s">
        <v>72</v>
      </c>
      <c r="E4" t="s">
        <v>67</v>
      </c>
      <c r="F4" t="s">
        <v>6</v>
      </c>
      <c r="G4" t="s">
        <v>10</v>
      </c>
    </row>
    <row r="5" spans="1:7" x14ac:dyDescent="0.25">
      <c r="A5">
        <v>1</v>
      </c>
      <c r="B5">
        <v>608</v>
      </c>
      <c r="C5" t="s">
        <v>73</v>
      </c>
      <c r="D5" t="s">
        <v>74</v>
      </c>
      <c r="E5" t="s">
        <v>70</v>
      </c>
      <c r="F5" t="s">
        <v>6</v>
      </c>
      <c r="G5" t="s">
        <v>7</v>
      </c>
    </row>
    <row r="6" spans="1:7" x14ac:dyDescent="0.25">
      <c r="A6">
        <v>1</v>
      </c>
      <c r="B6">
        <v>609</v>
      </c>
      <c r="C6" t="s">
        <v>75</v>
      </c>
      <c r="D6" t="s">
        <v>76</v>
      </c>
      <c r="E6" t="s">
        <v>77</v>
      </c>
      <c r="F6" t="s">
        <v>6</v>
      </c>
      <c r="G6" t="s">
        <v>10</v>
      </c>
    </row>
    <row r="7" spans="1:7" x14ac:dyDescent="0.25">
      <c r="A7">
        <v>1</v>
      </c>
      <c r="B7">
        <v>612</v>
      </c>
      <c r="C7" t="s">
        <v>78</v>
      </c>
      <c r="D7" t="s">
        <v>79</v>
      </c>
      <c r="E7" t="s">
        <v>80</v>
      </c>
      <c r="F7" t="s">
        <v>6</v>
      </c>
      <c r="G7" t="s">
        <v>7</v>
      </c>
    </row>
    <row r="8" spans="1:7" x14ac:dyDescent="0.25">
      <c r="A8">
        <v>1</v>
      </c>
      <c r="B8">
        <v>613</v>
      </c>
      <c r="C8" t="s">
        <v>81</v>
      </c>
      <c r="D8" t="s">
        <v>82</v>
      </c>
      <c r="E8" t="s">
        <v>67</v>
      </c>
      <c r="F8" t="s">
        <v>6</v>
      </c>
      <c r="G8" t="s">
        <v>10</v>
      </c>
    </row>
    <row r="9" spans="1:7" x14ac:dyDescent="0.25">
      <c r="A9">
        <v>1</v>
      </c>
      <c r="B9">
        <v>616</v>
      </c>
      <c r="C9" t="s">
        <v>83</v>
      </c>
      <c r="D9" t="s">
        <v>84</v>
      </c>
      <c r="E9" t="s">
        <v>85</v>
      </c>
      <c r="F9" t="s">
        <v>6</v>
      </c>
      <c r="G9" t="s">
        <v>7</v>
      </c>
    </row>
    <row r="10" spans="1:7" x14ac:dyDescent="0.25">
      <c r="A10">
        <v>1</v>
      </c>
      <c r="B10">
        <v>617</v>
      </c>
      <c r="C10" t="s">
        <v>86</v>
      </c>
      <c r="D10" t="s">
        <v>87</v>
      </c>
      <c r="E10" t="s">
        <v>67</v>
      </c>
      <c r="F10" t="s">
        <v>6</v>
      </c>
      <c r="G10" t="s">
        <v>10</v>
      </c>
    </row>
    <row r="11" spans="1:7" x14ac:dyDescent="0.25">
      <c r="A11">
        <v>1</v>
      </c>
      <c r="B11">
        <v>620</v>
      </c>
      <c r="C11" t="s">
        <v>88</v>
      </c>
      <c r="D11" t="s">
        <v>89</v>
      </c>
      <c r="E11" t="s">
        <v>85</v>
      </c>
      <c r="F11" t="s">
        <v>6</v>
      </c>
      <c r="G11" t="s">
        <v>7</v>
      </c>
    </row>
    <row r="12" spans="1:7" x14ac:dyDescent="0.25">
      <c r="A12">
        <v>1</v>
      </c>
      <c r="B12">
        <v>623</v>
      </c>
      <c r="C12" t="s">
        <v>90</v>
      </c>
      <c r="D12" t="s">
        <v>91</v>
      </c>
      <c r="E12" t="s">
        <v>67</v>
      </c>
      <c r="F12" t="s">
        <v>6</v>
      </c>
      <c r="G12" t="s">
        <v>10</v>
      </c>
    </row>
    <row r="13" spans="1:7" x14ac:dyDescent="0.25">
      <c r="A13">
        <v>1</v>
      </c>
      <c r="B13">
        <v>626</v>
      </c>
      <c r="C13" t="s">
        <v>92</v>
      </c>
      <c r="D13" t="s">
        <v>93</v>
      </c>
      <c r="E13" t="s">
        <v>85</v>
      </c>
      <c r="F13" t="s">
        <v>6</v>
      </c>
      <c r="G13" t="s">
        <v>7</v>
      </c>
    </row>
    <row r="14" spans="1:7" x14ac:dyDescent="0.25">
      <c r="A14">
        <v>1</v>
      </c>
      <c r="B14">
        <v>627</v>
      </c>
      <c r="C14" t="s">
        <v>94</v>
      </c>
      <c r="D14" t="s">
        <v>95</v>
      </c>
      <c r="E14" t="s">
        <v>67</v>
      </c>
      <c r="F14" t="s">
        <v>6</v>
      </c>
      <c r="G14" t="s">
        <v>10</v>
      </c>
    </row>
    <row r="15" spans="1:7" x14ac:dyDescent="0.25">
      <c r="A15">
        <v>1</v>
      </c>
      <c r="B15">
        <v>630</v>
      </c>
      <c r="C15" t="s">
        <v>96</v>
      </c>
      <c r="D15" t="s">
        <v>97</v>
      </c>
      <c r="E15" t="s">
        <v>85</v>
      </c>
      <c r="F15" t="s">
        <v>6</v>
      </c>
      <c r="G15" t="s">
        <v>7</v>
      </c>
    </row>
    <row r="16" spans="1:7" x14ac:dyDescent="0.25">
      <c r="A16">
        <v>1</v>
      </c>
      <c r="B16">
        <v>633</v>
      </c>
      <c r="C16" t="s">
        <v>98</v>
      </c>
      <c r="D16" t="s">
        <v>99</v>
      </c>
      <c r="E16" t="s">
        <v>67</v>
      </c>
      <c r="F16" t="s">
        <v>6</v>
      </c>
      <c r="G16" t="s">
        <v>10</v>
      </c>
    </row>
    <row r="17" spans="1:7" x14ac:dyDescent="0.25">
      <c r="A17">
        <v>1</v>
      </c>
      <c r="B17">
        <v>636</v>
      </c>
      <c r="C17" t="s">
        <v>100</v>
      </c>
      <c r="D17" t="s">
        <v>101</v>
      </c>
      <c r="E17" t="s">
        <v>70</v>
      </c>
      <c r="F17" t="s">
        <v>6</v>
      </c>
      <c r="G17" t="s">
        <v>7</v>
      </c>
    </row>
    <row r="18" spans="1:7" x14ac:dyDescent="0.25">
      <c r="A18">
        <v>1</v>
      </c>
      <c r="B18">
        <v>637</v>
      </c>
      <c r="C18" t="s">
        <v>102</v>
      </c>
      <c r="D18" t="s">
        <v>103</v>
      </c>
      <c r="E18" t="s">
        <v>67</v>
      </c>
      <c r="F18" t="s">
        <v>6</v>
      </c>
      <c r="G18" t="s">
        <v>10</v>
      </c>
    </row>
    <row r="19" spans="1:7" x14ac:dyDescent="0.25">
      <c r="A19">
        <v>1</v>
      </c>
      <c r="B19">
        <v>640</v>
      </c>
      <c r="C19" t="s">
        <v>104</v>
      </c>
      <c r="D19" t="s">
        <v>105</v>
      </c>
      <c r="E19" t="s">
        <v>70</v>
      </c>
      <c r="F19" t="s">
        <v>6</v>
      </c>
      <c r="G19" t="s">
        <v>7</v>
      </c>
    </row>
    <row r="20" spans="1:7" x14ac:dyDescent="0.25">
      <c r="A20">
        <v>1</v>
      </c>
      <c r="B20">
        <v>645</v>
      </c>
      <c r="C20" t="s">
        <v>106</v>
      </c>
      <c r="D20" t="s">
        <v>107</v>
      </c>
      <c r="E20" t="s">
        <v>67</v>
      </c>
      <c r="F20" t="s">
        <v>6</v>
      </c>
      <c r="G20" t="s">
        <v>10</v>
      </c>
    </row>
    <row r="21" spans="1:7" x14ac:dyDescent="0.25">
      <c r="A21">
        <v>1</v>
      </c>
      <c r="B21">
        <v>648</v>
      </c>
      <c r="C21" t="s">
        <v>108</v>
      </c>
      <c r="D21" t="s">
        <v>109</v>
      </c>
      <c r="E21" t="s">
        <v>70</v>
      </c>
      <c r="F21" t="s">
        <v>6</v>
      </c>
      <c r="G21" t="s">
        <v>7</v>
      </c>
    </row>
    <row r="22" spans="1:7" x14ac:dyDescent="0.25">
      <c r="A22">
        <v>1</v>
      </c>
      <c r="B22">
        <v>649</v>
      </c>
      <c r="C22" t="s">
        <v>110</v>
      </c>
      <c r="D22" t="s">
        <v>111</v>
      </c>
      <c r="E22" t="s">
        <v>67</v>
      </c>
      <c r="F22" t="s">
        <v>6</v>
      </c>
      <c r="G22" t="s">
        <v>10</v>
      </c>
    </row>
    <row r="23" spans="1:7" x14ac:dyDescent="0.25">
      <c r="A23">
        <v>1</v>
      </c>
      <c r="B23">
        <v>652</v>
      </c>
      <c r="C23" t="s">
        <v>112</v>
      </c>
      <c r="D23" t="s">
        <v>113</v>
      </c>
      <c r="E23" t="s">
        <v>70</v>
      </c>
      <c r="F23" t="s">
        <v>6</v>
      </c>
      <c r="G23" t="s">
        <v>7</v>
      </c>
    </row>
    <row r="24" spans="1:7" x14ac:dyDescent="0.25">
      <c r="A24">
        <v>2</v>
      </c>
      <c r="B24">
        <v>602</v>
      </c>
      <c r="C24" t="s">
        <v>114</v>
      </c>
      <c r="D24" t="s">
        <v>115</v>
      </c>
      <c r="E24" t="s">
        <v>77</v>
      </c>
      <c r="F24" t="s">
        <v>6</v>
      </c>
      <c r="G24" t="s">
        <v>7</v>
      </c>
    </row>
    <row r="25" spans="1:7" x14ac:dyDescent="0.25">
      <c r="A25">
        <v>2</v>
      </c>
      <c r="B25">
        <v>603</v>
      </c>
      <c r="C25" t="s">
        <v>116</v>
      </c>
      <c r="D25" t="s">
        <v>117</v>
      </c>
      <c r="E25" t="s">
        <v>67</v>
      </c>
      <c r="F25" t="s">
        <v>6</v>
      </c>
      <c r="G25" t="s">
        <v>10</v>
      </c>
    </row>
    <row r="26" spans="1:7" x14ac:dyDescent="0.25">
      <c r="A26">
        <v>2</v>
      </c>
      <c r="B26">
        <v>606</v>
      </c>
      <c r="C26" t="s">
        <v>118</v>
      </c>
      <c r="D26" t="s">
        <v>119</v>
      </c>
      <c r="E26" t="s">
        <v>70</v>
      </c>
      <c r="F26" t="s">
        <v>6</v>
      </c>
      <c r="G26" t="s">
        <v>7</v>
      </c>
    </row>
    <row r="27" spans="1:7" x14ac:dyDescent="0.25">
      <c r="A27">
        <v>2</v>
      </c>
      <c r="B27">
        <v>611</v>
      </c>
      <c r="C27" t="s">
        <v>78</v>
      </c>
      <c r="D27" t="s">
        <v>120</v>
      </c>
      <c r="E27" t="s">
        <v>67</v>
      </c>
      <c r="F27" t="s">
        <v>6</v>
      </c>
      <c r="G27" t="s">
        <v>10</v>
      </c>
    </row>
    <row r="28" spans="1:7" x14ac:dyDescent="0.25">
      <c r="A28">
        <v>2</v>
      </c>
      <c r="B28">
        <v>614</v>
      </c>
      <c r="C28" t="s">
        <v>121</v>
      </c>
      <c r="D28" t="s">
        <v>122</v>
      </c>
      <c r="E28" t="s">
        <v>70</v>
      </c>
      <c r="F28" t="s">
        <v>6</v>
      </c>
      <c r="G28" t="s">
        <v>7</v>
      </c>
    </row>
    <row r="29" spans="1:7" x14ac:dyDescent="0.25">
      <c r="A29">
        <v>2</v>
      </c>
      <c r="B29">
        <v>615</v>
      </c>
      <c r="C29" t="s">
        <v>83</v>
      </c>
      <c r="D29" t="s">
        <v>123</v>
      </c>
      <c r="E29" t="s">
        <v>67</v>
      </c>
      <c r="F29" t="s">
        <v>6</v>
      </c>
      <c r="G29" t="s">
        <v>10</v>
      </c>
    </row>
    <row r="30" spans="1:7" x14ac:dyDescent="0.25">
      <c r="A30">
        <v>2</v>
      </c>
      <c r="B30">
        <v>618</v>
      </c>
      <c r="C30" t="s">
        <v>124</v>
      </c>
      <c r="D30" t="s">
        <v>125</v>
      </c>
      <c r="E30" t="s">
        <v>70</v>
      </c>
      <c r="F30" t="s">
        <v>6</v>
      </c>
      <c r="G30" t="s">
        <v>7</v>
      </c>
    </row>
    <row r="31" spans="1:7" x14ac:dyDescent="0.25">
      <c r="A31">
        <v>2</v>
      </c>
      <c r="B31">
        <v>619</v>
      </c>
      <c r="C31" t="s">
        <v>88</v>
      </c>
      <c r="D31" t="s">
        <v>126</v>
      </c>
      <c r="E31" t="s">
        <v>67</v>
      </c>
      <c r="F31" t="s">
        <v>6</v>
      </c>
      <c r="G31" t="s">
        <v>10</v>
      </c>
    </row>
    <row r="32" spans="1:7" x14ac:dyDescent="0.25">
      <c r="A32">
        <v>2</v>
      </c>
      <c r="B32">
        <v>622</v>
      </c>
      <c r="C32" t="s">
        <v>127</v>
      </c>
      <c r="D32" t="s">
        <v>128</v>
      </c>
      <c r="E32" t="s">
        <v>85</v>
      </c>
      <c r="F32" t="s">
        <v>6</v>
      </c>
      <c r="G32" t="s">
        <v>7</v>
      </c>
    </row>
    <row r="33" spans="1:7" x14ac:dyDescent="0.25">
      <c r="A33">
        <v>2</v>
      </c>
      <c r="B33">
        <v>629</v>
      </c>
      <c r="C33" t="s">
        <v>96</v>
      </c>
      <c r="D33" t="s">
        <v>129</v>
      </c>
      <c r="E33" t="s">
        <v>67</v>
      </c>
      <c r="F33" t="s">
        <v>6</v>
      </c>
      <c r="G33" t="s">
        <v>10</v>
      </c>
    </row>
    <row r="34" spans="1:7" x14ac:dyDescent="0.25">
      <c r="A34">
        <v>2</v>
      </c>
      <c r="B34">
        <v>632</v>
      </c>
      <c r="C34" t="s">
        <v>130</v>
      </c>
      <c r="D34" t="s">
        <v>131</v>
      </c>
      <c r="E34" t="s">
        <v>70</v>
      </c>
      <c r="F34" t="s">
        <v>6</v>
      </c>
      <c r="G34" t="s">
        <v>7</v>
      </c>
    </row>
    <row r="35" spans="1:7" x14ac:dyDescent="0.25">
      <c r="A35">
        <v>2</v>
      </c>
      <c r="B35">
        <v>635</v>
      </c>
      <c r="C35" t="s">
        <v>100</v>
      </c>
      <c r="D35" t="s">
        <v>132</v>
      </c>
      <c r="E35" t="s">
        <v>67</v>
      </c>
      <c r="F35" t="s">
        <v>6</v>
      </c>
      <c r="G35" t="s">
        <v>10</v>
      </c>
    </row>
    <row r="36" spans="1:7" x14ac:dyDescent="0.25">
      <c r="A36">
        <v>2</v>
      </c>
      <c r="B36">
        <v>638</v>
      </c>
      <c r="C36" t="s">
        <v>102</v>
      </c>
      <c r="D36" t="s">
        <v>133</v>
      </c>
      <c r="E36" t="s">
        <v>70</v>
      </c>
      <c r="F36" t="s">
        <v>6</v>
      </c>
      <c r="G36" t="s">
        <v>7</v>
      </c>
    </row>
    <row r="37" spans="1:7" x14ac:dyDescent="0.25">
      <c r="A37">
        <v>2</v>
      </c>
      <c r="B37">
        <v>639</v>
      </c>
      <c r="C37" t="s">
        <v>104</v>
      </c>
      <c r="D37" t="s">
        <v>134</v>
      </c>
      <c r="E37" t="s">
        <v>67</v>
      </c>
      <c r="F37" t="s">
        <v>6</v>
      </c>
      <c r="G37" t="s">
        <v>10</v>
      </c>
    </row>
    <row r="38" spans="1:7" x14ac:dyDescent="0.25">
      <c r="A38">
        <v>2</v>
      </c>
      <c r="B38">
        <v>646</v>
      </c>
      <c r="C38" t="s">
        <v>135</v>
      </c>
      <c r="D38" t="s">
        <v>107</v>
      </c>
      <c r="E38" t="s">
        <v>77</v>
      </c>
      <c r="F38" t="s">
        <v>6</v>
      </c>
      <c r="G38" t="s">
        <v>7</v>
      </c>
    </row>
    <row r="39" spans="1:7" x14ac:dyDescent="0.25">
      <c r="A39">
        <v>2</v>
      </c>
      <c r="B39">
        <v>647</v>
      </c>
      <c r="C39" t="s">
        <v>136</v>
      </c>
      <c r="D39" t="s">
        <v>137</v>
      </c>
      <c r="E39" t="s">
        <v>67</v>
      </c>
      <c r="F39" t="s">
        <v>6</v>
      </c>
      <c r="G39" t="s">
        <v>10</v>
      </c>
    </row>
    <row r="40" spans="1:7" x14ac:dyDescent="0.25">
      <c r="A40">
        <v>2</v>
      </c>
      <c r="B40">
        <v>650</v>
      </c>
      <c r="C40" t="s">
        <v>138</v>
      </c>
      <c r="D40" t="s">
        <v>139</v>
      </c>
      <c r="E40" t="s">
        <v>70</v>
      </c>
      <c r="F40" t="s">
        <v>6</v>
      </c>
      <c r="G40" t="s">
        <v>7</v>
      </c>
    </row>
    <row r="41" spans="1:7" x14ac:dyDescent="0.25">
      <c r="A41">
        <v>2</v>
      </c>
      <c r="B41">
        <v>651</v>
      </c>
      <c r="C41" t="s">
        <v>140</v>
      </c>
      <c r="D41" t="s">
        <v>141</v>
      </c>
      <c r="E41" t="s">
        <v>77</v>
      </c>
      <c r="F41" t="s">
        <v>6</v>
      </c>
      <c r="G41" t="s">
        <v>10</v>
      </c>
    </row>
    <row r="42" spans="1:7" x14ac:dyDescent="0.25">
      <c r="A42">
        <v>2</v>
      </c>
      <c r="B42">
        <v>654</v>
      </c>
      <c r="C42" t="s">
        <v>142</v>
      </c>
      <c r="D42" t="s">
        <v>143</v>
      </c>
      <c r="E42" t="s">
        <v>77</v>
      </c>
      <c r="F42" t="s">
        <v>6</v>
      </c>
      <c r="G42" t="s">
        <v>7</v>
      </c>
    </row>
    <row r="43" spans="1:7" x14ac:dyDescent="0.25">
      <c r="A43">
        <v>3</v>
      </c>
      <c r="B43">
        <v>607</v>
      </c>
      <c r="C43" t="s">
        <v>144</v>
      </c>
      <c r="D43" t="s">
        <v>145</v>
      </c>
      <c r="E43" t="s">
        <v>85</v>
      </c>
      <c r="F43" t="s">
        <v>6</v>
      </c>
      <c r="G43" t="s">
        <v>10</v>
      </c>
    </row>
    <row r="44" spans="1:7" x14ac:dyDescent="0.25">
      <c r="A44">
        <v>3</v>
      </c>
      <c r="B44">
        <v>610</v>
      </c>
      <c r="C44" t="s">
        <v>146</v>
      </c>
      <c r="D44" t="s">
        <v>147</v>
      </c>
      <c r="E44" t="s">
        <v>70</v>
      </c>
      <c r="F44" t="s">
        <v>6</v>
      </c>
      <c r="G44" t="s">
        <v>7</v>
      </c>
    </row>
    <row r="45" spans="1:7" x14ac:dyDescent="0.25">
      <c r="A45">
        <v>3</v>
      </c>
      <c r="B45">
        <v>621</v>
      </c>
      <c r="C45" t="s">
        <v>148</v>
      </c>
      <c r="D45" t="s">
        <v>149</v>
      </c>
      <c r="E45" t="s">
        <v>67</v>
      </c>
      <c r="F45" t="s">
        <v>6</v>
      </c>
      <c r="G45" t="s">
        <v>10</v>
      </c>
    </row>
    <row r="46" spans="1:7" x14ac:dyDescent="0.25">
      <c r="A46">
        <v>3</v>
      </c>
      <c r="B46">
        <v>624</v>
      </c>
      <c r="C46" t="s">
        <v>150</v>
      </c>
      <c r="D46" t="s">
        <v>151</v>
      </c>
      <c r="E46" t="s">
        <v>70</v>
      </c>
      <c r="F46" t="s">
        <v>6</v>
      </c>
      <c r="G46" t="s">
        <v>7</v>
      </c>
    </row>
    <row r="47" spans="1:7" x14ac:dyDescent="0.25">
      <c r="A47">
        <v>3</v>
      </c>
      <c r="B47">
        <v>625</v>
      </c>
      <c r="C47" t="s">
        <v>152</v>
      </c>
      <c r="D47" t="s">
        <v>153</v>
      </c>
      <c r="E47" t="s">
        <v>67</v>
      </c>
      <c r="F47" t="s">
        <v>6</v>
      </c>
      <c r="G47" t="s">
        <v>10</v>
      </c>
    </row>
    <row r="48" spans="1:7" x14ac:dyDescent="0.25">
      <c r="A48">
        <v>3</v>
      </c>
      <c r="B48">
        <v>628</v>
      </c>
      <c r="C48" t="s">
        <v>154</v>
      </c>
      <c r="D48" t="s">
        <v>155</v>
      </c>
      <c r="E48" t="s">
        <v>70</v>
      </c>
      <c r="F48" t="s">
        <v>6</v>
      </c>
      <c r="G48" t="s">
        <v>7</v>
      </c>
    </row>
    <row r="49" spans="1:7" x14ac:dyDescent="0.25">
      <c r="A49">
        <v>3</v>
      </c>
      <c r="B49">
        <v>631</v>
      </c>
      <c r="C49" t="s">
        <v>156</v>
      </c>
      <c r="D49" t="s">
        <v>157</v>
      </c>
      <c r="E49" t="s">
        <v>67</v>
      </c>
      <c r="F49" t="s">
        <v>6</v>
      </c>
      <c r="G49" t="s">
        <v>10</v>
      </c>
    </row>
    <row r="50" spans="1:7" x14ac:dyDescent="0.25">
      <c r="A50">
        <v>3</v>
      </c>
      <c r="B50">
        <v>634</v>
      </c>
      <c r="C50" t="s">
        <v>158</v>
      </c>
      <c r="D50" t="s">
        <v>159</v>
      </c>
      <c r="E50" t="s">
        <v>70</v>
      </c>
      <c r="F50" t="s">
        <v>6</v>
      </c>
      <c r="G50" t="s">
        <v>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</cols>
  <sheetData>
    <row r="1" spans="1:7" x14ac:dyDescent="0.25">
      <c r="A1" s="184" t="s">
        <v>63</v>
      </c>
      <c r="B1" s="184" t="s">
        <v>0</v>
      </c>
      <c r="C1" s="184" t="s">
        <v>1</v>
      </c>
      <c r="D1" s="184" t="s">
        <v>2</v>
      </c>
      <c r="E1" s="184" t="s">
        <v>64</v>
      </c>
      <c r="F1" s="184" t="s">
        <v>3</v>
      </c>
      <c r="G1" s="184" t="s">
        <v>4</v>
      </c>
    </row>
    <row r="2" spans="1:7" x14ac:dyDescent="0.25">
      <c r="A2">
        <v>1</v>
      </c>
      <c r="B2">
        <v>601</v>
      </c>
      <c r="C2" t="s">
        <v>65</v>
      </c>
      <c r="D2" t="s">
        <v>66</v>
      </c>
      <c r="E2" t="s">
        <v>67</v>
      </c>
      <c r="F2" t="s">
        <v>6</v>
      </c>
      <c r="G2" t="s">
        <v>10</v>
      </c>
    </row>
    <row r="3" spans="1:7" x14ac:dyDescent="0.25">
      <c r="A3">
        <v>1</v>
      </c>
      <c r="B3">
        <v>604</v>
      </c>
      <c r="C3" t="s">
        <v>68</v>
      </c>
      <c r="D3" t="s">
        <v>69</v>
      </c>
      <c r="E3" t="s">
        <v>70</v>
      </c>
      <c r="F3" t="s">
        <v>6</v>
      </c>
      <c r="G3" t="s">
        <v>7</v>
      </c>
    </row>
    <row r="4" spans="1:7" x14ac:dyDescent="0.25">
      <c r="A4">
        <v>1</v>
      </c>
      <c r="B4">
        <v>607</v>
      </c>
      <c r="C4" t="s">
        <v>144</v>
      </c>
      <c r="D4" t="s">
        <v>145</v>
      </c>
      <c r="E4" t="s">
        <v>85</v>
      </c>
      <c r="F4" t="s">
        <v>6</v>
      </c>
      <c r="G4" t="s">
        <v>10</v>
      </c>
    </row>
    <row r="5" spans="1:7" x14ac:dyDescent="0.25">
      <c r="A5">
        <v>1</v>
      </c>
      <c r="B5">
        <v>610</v>
      </c>
      <c r="C5" t="s">
        <v>146</v>
      </c>
      <c r="D5" t="s">
        <v>147</v>
      </c>
      <c r="E5" t="s">
        <v>70</v>
      </c>
      <c r="F5" t="s">
        <v>6</v>
      </c>
      <c r="G5" t="s">
        <v>7</v>
      </c>
    </row>
    <row r="6" spans="1:7" x14ac:dyDescent="0.25">
      <c r="A6">
        <v>1</v>
      </c>
      <c r="B6">
        <v>613</v>
      </c>
      <c r="C6" t="s">
        <v>81</v>
      </c>
      <c r="D6" t="s">
        <v>82</v>
      </c>
      <c r="E6" t="s">
        <v>67</v>
      </c>
      <c r="F6" t="s">
        <v>6</v>
      </c>
      <c r="G6" t="s">
        <v>10</v>
      </c>
    </row>
    <row r="7" spans="1:7" x14ac:dyDescent="0.25">
      <c r="A7">
        <v>1</v>
      </c>
      <c r="B7">
        <v>616</v>
      </c>
      <c r="C7" t="s">
        <v>83</v>
      </c>
      <c r="D7" t="s">
        <v>84</v>
      </c>
      <c r="E7" t="s">
        <v>85</v>
      </c>
      <c r="F7" t="s">
        <v>6</v>
      </c>
      <c r="G7" t="s">
        <v>7</v>
      </c>
    </row>
    <row r="8" spans="1:7" x14ac:dyDescent="0.25">
      <c r="A8">
        <v>1</v>
      </c>
      <c r="B8">
        <v>619</v>
      </c>
      <c r="C8" t="s">
        <v>88</v>
      </c>
      <c r="D8" t="s">
        <v>126</v>
      </c>
      <c r="E8" t="s">
        <v>67</v>
      </c>
      <c r="F8" t="s">
        <v>6</v>
      </c>
      <c r="G8" t="s">
        <v>10</v>
      </c>
    </row>
    <row r="9" spans="1:7" x14ac:dyDescent="0.25">
      <c r="A9">
        <v>1</v>
      </c>
      <c r="B9">
        <v>622</v>
      </c>
      <c r="C9" t="s">
        <v>127</v>
      </c>
      <c r="D9" t="s">
        <v>128</v>
      </c>
      <c r="E9" t="s">
        <v>85</v>
      </c>
      <c r="F9" t="s">
        <v>6</v>
      </c>
      <c r="G9" t="s">
        <v>7</v>
      </c>
    </row>
    <row r="10" spans="1:7" x14ac:dyDescent="0.25">
      <c r="A10">
        <v>1</v>
      </c>
      <c r="B10">
        <v>625</v>
      </c>
      <c r="C10" t="s">
        <v>152</v>
      </c>
      <c r="D10" t="s">
        <v>153</v>
      </c>
      <c r="E10" t="s">
        <v>67</v>
      </c>
      <c r="F10" t="s">
        <v>6</v>
      </c>
      <c r="G10" t="s">
        <v>10</v>
      </c>
    </row>
    <row r="11" spans="1:7" x14ac:dyDescent="0.25">
      <c r="A11">
        <v>1</v>
      </c>
      <c r="B11">
        <v>628</v>
      </c>
      <c r="C11" t="s">
        <v>154</v>
      </c>
      <c r="D11" t="s">
        <v>155</v>
      </c>
      <c r="E11" t="s">
        <v>70</v>
      </c>
      <c r="F11" t="s">
        <v>6</v>
      </c>
      <c r="G11" t="s">
        <v>7</v>
      </c>
    </row>
    <row r="12" spans="1:7" x14ac:dyDescent="0.25">
      <c r="A12">
        <v>1</v>
      </c>
      <c r="B12">
        <v>631</v>
      </c>
      <c r="C12" t="s">
        <v>156</v>
      </c>
      <c r="D12" t="s">
        <v>157</v>
      </c>
      <c r="E12" t="s">
        <v>67</v>
      </c>
      <c r="F12" t="s">
        <v>6</v>
      </c>
      <c r="G12" t="s">
        <v>10</v>
      </c>
    </row>
    <row r="13" spans="1:7" x14ac:dyDescent="0.25">
      <c r="A13">
        <v>1</v>
      </c>
      <c r="B13">
        <v>634</v>
      </c>
      <c r="C13" t="s">
        <v>158</v>
      </c>
      <c r="D13" t="s">
        <v>159</v>
      </c>
      <c r="E13" t="s">
        <v>70</v>
      </c>
      <c r="F13" t="s">
        <v>6</v>
      </c>
      <c r="G13" t="s">
        <v>7</v>
      </c>
    </row>
    <row r="14" spans="1:7" x14ac:dyDescent="0.25">
      <c r="A14">
        <v>1</v>
      </c>
      <c r="B14">
        <v>637</v>
      </c>
      <c r="C14" t="s">
        <v>102</v>
      </c>
      <c r="D14" t="s">
        <v>103</v>
      </c>
      <c r="E14" t="s">
        <v>67</v>
      </c>
      <c r="F14" t="s">
        <v>6</v>
      </c>
      <c r="G14" t="s">
        <v>10</v>
      </c>
    </row>
    <row r="15" spans="1:7" x14ac:dyDescent="0.25">
      <c r="A15">
        <v>1</v>
      </c>
      <c r="B15">
        <v>640</v>
      </c>
      <c r="C15" t="s">
        <v>104</v>
      </c>
      <c r="D15" t="s">
        <v>105</v>
      </c>
      <c r="E15" t="s">
        <v>70</v>
      </c>
      <c r="F15" t="s">
        <v>6</v>
      </c>
      <c r="G15" t="s">
        <v>7</v>
      </c>
    </row>
    <row r="16" spans="1:7" x14ac:dyDescent="0.25">
      <c r="A16">
        <v>1</v>
      </c>
      <c r="B16">
        <v>645</v>
      </c>
      <c r="C16" t="s">
        <v>106</v>
      </c>
      <c r="D16" t="s">
        <v>107</v>
      </c>
      <c r="E16" t="s">
        <v>67</v>
      </c>
      <c r="F16" t="s">
        <v>6</v>
      </c>
      <c r="G16" t="s">
        <v>10</v>
      </c>
    </row>
    <row r="17" spans="1:7" x14ac:dyDescent="0.25">
      <c r="A17">
        <v>1</v>
      </c>
      <c r="B17">
        <v>648</v>
      </c>
      <c r="C17" t="s">
        <v>108</v>
      </c>
      <c r="D17" t="s">
        <v>109</v>
      </c>
      <c r="E17" t="s">
        <v>70</v>
      </c>
      <c r="F17" t="s">
        <v>6</v>
      </c>
      <c r="G17" t="s">
        <v>7</v>
      </c>
    </row>
    <row r="18" spans="1:7" x14ac:dyDescent="0.25">
      <c r="A18">
        <v>1</v>
      </c>
      <c r="B18">
        <v>649</v>
      </c>
      <c r="C18" t="s">
        <v>110</v>
      </c>
      <c r="D18" t="s">
        <v>111</v>
      </c>
      <c r="E18" t="s">
        <v>67</v>
      </c>
      <c r="F18" t="s">
        <v>6</v>
      </c>
      <c r="G18" t="s">
        <v>10</v>
      </c>
    </row>
    <row r="19" spans="1:7" x14ac:dyDescent="0.25">
      <c r="A19">
        <v>1</v>
      </c>
      <c r="B19">
        <v>652</v>
      </c>
      <c r="C19" t="s">
        <v>112</v>
      </c>
      <c r="D19" t="s">
        <v>113</v>
      </c>
      <c r="E19" t="s">
        <v>70</v>
      </c>
      <c r="F19" t="s">
        <v>6</v>
      </c>
      <c r="G19" t="s">
        <v>7</v>
      </c>
    </row>
    <row r="20" spans="1:7" x14ac:dyDescent="0.25">
      <c r="A20">
        <v>2</v>
      </c>
      <c r="B20">
        <v>602</v>
      </c>
      <c r="C20" t="s">
        <v>114</v>
      </c>
      <c r="D20" t="s">
        <v>115</v>
      </c>
      <c r="E20" t="s">
        <v>77</v>
      </c>
      <c r="F20" t="s">
        <v>6</v>
      </c>
      <c r="G20" t="s">
        <v>7</v>
      </c>
    </row>
    <row r="21" spans="1:7" x14ac:dyDescent="0.25">
      <c r="A21">
        <v>2</v>
      </c>
      <c r="B21">
        <v>605</v>
      </c>
      <c r="C21" t="s">
        <v>71</v>
      </c>
      <c r="D21" t="s">
        <v>72</v>
      </c>
      <c r="E21" t="s">
        <v>67</v>
      </c>
      <c r="F21" t="s">
        <v>6</v>
      </c>
      <c r="G21" t="s">
        <v>10</v>
      </c>
    </row>
    <row r="22" spans="1:7" x14ac:dyDescent="0.25">
      <c r="A22">
        <v>2</v>
      </c>
      <c r="B22">
        <v>608</v>
      </c>
      <c r="C22" t="s">
        <v>73</v>
      </c>
      <c r="D22" t="s">
        <v>74</v>
      </c>
      <c r="E22" t="s">
        <v>70</v>
      </c>
      <c r="F22" t="s">
        <v>6</v>
      </c>
      <c r="G22" t="s">
        <v>7</v>
      </c>
    </row>
    <row r="23" spans="1:7" x14ac:dyDescent="0.25">
      <c r="A23">
        <v>2</v>
      </c>
      <c r="B23">
        <v>611</v>
      </c>
      <c r="C23" t="s">
        <v>78</v>
      </c>
      <c r="D23" t="s">
        <v>120</v>
      </c>
      <c r="E23" t="s">
        <v>67</v>
      </c>
      <c r="F23" t="s">
        <v>6</v>
      </c>
      <c r="G23" t="s">
        <v>10</v>
      </c>
    </row>
    <row r="24" spans="1:7" x14ac:dyDescent="0.25">
      <c r="A24">
        <v>2</v>
      </c>
      <c r="B24">
        <v>614</v>
      </c>
      <c r="C24" t="s">
        <v>121</v>
      </c>
      <c r="D24" t="s">
        <v>122</v>
      </c>
      <c r="E24" t="s">
        <v>70</v>
      </c>
      <c r="F24" t="s">
        <v>6</v>
      </c>
      <c r="G24" t="s">
        <v>7</v>
      </c>
    </row>
    <row r="25" spans="1:7" x14ac:dyDescent="0.25">
      <c r="A25">
        <v>2</v>
      </c>
      <c r="B25">
        <v>617</v>
      </c>
      <c r="C25" t="s">
        <v>86</v>
      </c>
      <c r="D25" t="s">
        <v>87</v>
      </c>
      <c r="E25" t="s">
        <v>67</v>
      </c>
      <c r="F25" t="s">
        <v>6</v>
      </c>
      <c r="G25" t="s">
        <v>10</v>
      </c>
    </row>
    <row r="26" spans="1:7" x14ac:dyDescent="0.25">
      <c r="A26">
        <v>2</v>
      </c>
      <c r="B26">
        <v>620</v>
      </c>
      <c r="C26" t="s">
        <v>88</v>
      </c>
      <c r="D26" t="s">
        <v>89</v>
      </c>
      <c r="E26" t="s">
        <v>85</v>
      </c>
      <c r="F26" t="s">
        <v>6</v>
      </c>
      <c r="G26" t="s">
        <v>7</v>
      </c>
    </row>
    <row r="27" spans="1:7" x14ac:dyDescent="0.25">
      <c r="A27">
        <v>2</v>
      </c>
      <c r="B27">
        <v>623</v>
      </c>
      <c r="C27" t="s">
        <v>90</v>
      </c>
      <c r="D27" t="s">
        <v>91</v>
      </c>
      <c r="E27" t="s">
        <v>67</v>
      </c>
      <c r="F27" t="s">
        <v>6</v>
      </c>
      <c r="G27" t="s">
        <v>10</v>
      </c>
    </row>
    <row r="28" spans="1:7" x14ac:dyDescent="0.25">
      <c r="A28">
        <v>2</v>
      </c>
      <c r="B28">
        <v>626</v>
      </c>
      <c r="C28" t="s">
        <v>92</v>
      </c>
      <c r="D28" t="s">
        <v>93</v>
      </c>
      <c r="E28" t="s">
        <v>85</v>
      </c>
      <c r="F28" t="s">
        <v>6</v>
      </c>
      <c r="G28" t="s">
        <v>7</v>
      </c>
    </row>
    <row r="29" spans="1:7" x14ac:dyDescent="0.25">
      <c r="A29">
        <v>2</v>
      </c>
      <c r="B29">
        <v>629</v>
      </c>
      <c r="C29" t="s">
        <v>96</v>
      </c>
      <c r="D29" t="s">
        <v>129</v>
      </c>
      <c r="E29" t="s">
        <v>67</v>
      </c>
      <c r="F29" t="s">
        <v>6</v>
      </c>
      <c r="G29" t="s">
        <v>10</v>
      </c>
    </row>
    <row r="30" spans="1:7" x14ac:dyDescent="0.25">
      <c r="A30">
        <v>2</v>
      </c>
      <c r="B30">
        <v>632</v>
      </c>
      <c r="C30" t="s">
        <v>130</v>
      </c>
      <c r="D30" t="s">
        <v>131</v>
      </c>
      <c r="E30" t="s">
        <v>70</v>
      </c>
      <c r="F30" t="s">
        <v>6</v>
      </c>
      <c r="G30" t="s">
        <v>7</v>
      </c>
    </row>
    <row r="31" spans="1:7" x14ac:dyDescent="0.25">
      <c r="A31">
        <v>2</v>
      </c>
      <c r="B31">
        <v>635</v>
      </c>
      <c r="C31" t="s">
        <v>100</v>
      </c>
      <c r="D31" t="s">
        <v>132</v>
      </c>
      <c r="E31" t="s">
        <v>67</v>
      </c>
      <c r="F31" t="s">
        <v>6</v>
      </c>
      <c r="G31" t="s">
        <v>10</v>
      </c>
    </row>
    <row r="32" spans="1:7" x14ac:dyDescent="0.25">
      <c r="A32">
        <v>2</v>
      </c>
      <c r="B32">
        <v>638</v>
      </c>
      <c r="C32" t="s">
        <v>102</v>
      </c>
      <c r="D32" t="s">
        <v>133</v>
      </c>
      <c r="E32" t="s">
        <v>70</v>
      </c>
      <c r="F32" t="s">
        <v>6</v>
      </c>
      <c r="G32" t="s">
        <v>7</v>
      </c>
    </row>
    <row r="33" spans="1:7" x14ac:dyDescent="0.25">
      <c r="A33">
        <v>3</v>
      </c>
      <c r="B33">
        <v>603</v>
      </c>
      <c r="C33" t="s">
        <v>116</v>
      </c>
      <c r="D33" t="s">
        <v>117</v>
      </c>
      <c r="E33" t="s">
        <v>67</v>
      </c>
      <c r="F33" t="s">
        <v>6</v>
      </c>
      <c r="G33" t="s">
        <v>10</v>
      </c>
    </row>
    <row r="34" spans="1:7" x14ac:dyDescent="0.25">
      <c r="A34">
        <v>3</v>
      </c>
      <c r="B34">
        <v>606</v>
      </c>
      <c r="C34" t="s">
        <v>118</v>
      </c>
      <c r="D34" t="s">
        <v>119</v>
      </c>
      <c r="E34" t="s">
        <v>70</v>
      </c>
      <c r="F34" t="s">
        <v>6</v>
      </c>
      <c r="G34" t="s">
        <v>7</v>
      </c>
    </row>
    <row r="35" spans="1:7" x14ac:dyDescent="0.25">
      <c r="A35">
        <v>3</v>
      </c>
      <c r="B35">
        <v>609</v>
      </c>
      <c r="C35" t="s">
        <v>75</v>
      </c>
      <c r="D35" t="s">
        <v>76</v>
      </c>
      <c r="E35" t="s">
        <v>77</v>
      </c>
      <c r="F35" t="s">
        <v>6</v>
      </c>
      <c r="G35" t="s">
        <v>10</v>
      </c>
    </row>
    <row r="36" spans="1:7" x14ac:dyDescent="0.25">
      <c r="A36">
        <v>3</v>
      </c>
      <c r="B36">
        <v>612</v>
      </c>
      <c r="C36" t="s">
        <v>78</v>
      </c>
      <c r="D36" t="s">
        <v>79</v>
      </c>
      <c r="E36" t="s">
        <v>80</v>
      </c>
      <c r="F36" t="s">
        <v>6</v>
      </c>
      <c r="G36" t="s">
        <v>7</v>
      </c>
    </row>
    <row r="37" spans="1:7" x14ac:dyDescent="0.25">
      <c r="A37">
        <v>3</v>
      </c>
      <c r="B37">
        <v>615</v>
      </c>
      <c r="C37" t="s">
        <v>83</v>
      </c>
      <c r="D37" t="s">
        <v>123</v>
      </c>
      <c r="E37" t="s">
        <v>67</v>
      </c>
      <c r="F37" t="s">
        <v>6</v>
      </c>
      <c r="G37" t="s">
        <v>10</v>
      </c>
    </row>
    <row r="38" spans="1:7" x14ac:dyDescent="0.25">
      <c r="A38">
        <v>3</v>
      </c>
      <c r="B38">
        <v>618</v>
      </c>
      <c r="C38" t="s">
        <v>124</v>
      </c>
      <c r="D38" t="s">
        <v>125</v>
      </c>
      <c r="E38" t="s">
        <v>70</v>
      </c>
      <c r="F38" t="s">
        <v>6</v>
      </c>
      <c r="G38" t="s">
        <v>7</v>
      </c>
    </row>
    <row r="39" spans="1:7" x14ac:dyDescent="0.25">
      <c r="A39">
        <v>3</v>
      </c>
      <c r="B39">
        <v>621</v>
      </c>
      <c r="C39" t="s">
        <v>148</v>
      </c>
      <c r="D39" t="s">
        <v>149</v>
      </c>
      <c r="E39" t="s">
        <v>67</v>
      </c>
      <c r="F39" t="s">
        <v>6</v>
      </c>
      <c r="G39" t="s">
        <v>10</v>
      </c>
    </row>
    <row r="40" spans="1:7" x14ac:dyDescent="0.25">
      <c r="A40">
        <v>3</v>
      </c>
      <c r="B40">
        <v>624</v>
      </c>
      <c r="C40" t="s">
        <v>150</v>
      </c>
      <c r="D40" t="s">
        <v>151</v>
      </c>
      <c r="E40" t="s">
        <v>70</v>
      </c>
      <c r="F40" t="s">
        <v>6</v>
      </c>
      <c r="G40" t="s">
        <v>7</v>
      </c>
    </row>
    <row r="41" spans="1:7" x14ac:dyDescent="0.25">
      <c r="A41">
        <v>3</v>
      </c>
      <c r="B41">
        <v>627</v>
      </c>
      <c r="C41" t="s">
        <v>94</v>
      </c>
      <c r="D41" t="s">
        <v>95</v>
      </c>
      <c r="E41" t="s">
        <v>67</v>
      </c>
      <c r="F41" t="s">
        <v>6</v>
      </c>
      <c r="G41" t="s">
        <v>10</v>
      </c>
    </row>
    <row r="42" spans="1:7" x14ac:dyDescent="0.25">
      <c r="A42">
        <v>3</v>
      </c>
      <c r="B42">
        <v>630</v>
      </c>
      <c r="C42" t="s">
        <v>96</v>
      </c>
      <c r="D42" t="s">
        <v>97</v>
      </c>
      <c r="E42" t="s">
        <v>85</v>
      </c>
      <c r="F42" t="s">
        <v>6</v>
      </c>
      <c r="G42" t="s">
        <v>7</v>
      </c>
    </row>
    <row r="43" spans="1:7" x14ac:dyDescent="0.25">
      <c r="A43">
        <v>3</v>
      </c>
      <c r="B43">
        <v>633</v>
      </c>
      <c r="C43" t="s">
        <v>98</v>
      </c>
      <c r="D43" t="s">
        <v>99</v>
      </c>
      <c r="E43" t="s">
        <v>67</v>
      </c>
      <c r="F43" t="s">
        <v>6</v>
      </c>
      <c r="G43" t="s">
        <v>10</v>
      </c>
    </row>
    <row r="44" spans="1:7" x14ac:dyDescent="0.25">
      <c r="A44">
        <v>3</v>
      </c>
      <c r="B44">
        <v>636</v>
      </c>
      <c r="C44" t="s">
        <v>100</v>
      </c>
      <c r="D44" t="s">
        <v>101</v>
      </c>
      <c r="E44" t="s">
        <v>70</v>
      </c>
      <c r="F44" t="s">
        <v>6</v>
      </c>
      <c r="G44" t="s">
        <v>7</v>
      </c>
    </row>
    <row r="45" spans="1:7" x14ac:dyDescent="0.25">
      <c r="A45">
        <v>3</v>
      </c>
      <c r="B45">
        <v>639</v>
      </c>
      <c r="C45" t="s">
        <v>104</v>
      </c>
      <c r="D45" t="s">
        <v>134</v>
      </c>
      <c r="E45" t="s">
        <v>67</v>
      </c>
      <c r="F45" t="s">
        <v>6</v>
      </c>
      <c r="G45" t="s">
        <v>10</v>
      </c>
    </row>
    <row r="46" spans="1:7" x14ac:dyDescent="0.25">
      <c r="A46">
        <v>3</v>
      </c>
      <c r="B46">
        <v>646</v>
      </c>
      <c r="C46" t="s">
        <v>135</v>
      </c>
      <c r="D46" t="s">
        <v>107</v>
      </c>
      <c r="E46" t="s">
        <v>77</v>
      </c>
      <c r="F46" t="s">
        <v>6</v>
      </c>
      <c r="G46" t="s">
        <v>7</v>
      </c>
    </row>
    <row r="47" spans="1:7" x14ac:dyDescent="0.25">
      <c r="A47">
        <v>3</v>
      </c>
      <c r="B47">
        <v>647</v>
      </c>
      <c r="C47" t="s">
        <v>136</v>
      </c>
      <c r="D47" t="s">
        <v>137</v>
      </c>
      <c r="E47" t="s">
        <v>67</v>
      </c>
      <c r="F47" t="s">
        <v>6</v>
      </c>
      <c r="G47" t="s">
        <v>10</v>
      </c>
    </row>
    <row r="48" spans="1:7" x14ac:dyDescent="0.25">
      <c r="A48">
        <v>3</v>
      </c>
      <c r="B48">
        <v>650</v>
      </c>
      <c r="C48" t="s">
        <v>138</v>
      </c>
      <c r="D48" t="s">
        <v>139</v>
      </c>
      <c r="E48" t="s">
        <v>70</v>
      </c>
      <c r="F48" t="s">
        <v>6</v>
      </c>
      <c r="G48" t="s">
        <v>7</v>
      </c>
    </row>
    <row r="49" spans="1:7" x14ac:dyDescent="0.25">
      <c r="A49">
        <v>3</v>
      </c>
      <c r="B49">
        <v>651</v>
      </c>
      <c r="C49" t="s">
        <v>140</v>
      </c>
      <c r="D49" t="s">
        <v>141</v>
      </c>
      <c r="E49" t="s">
        <v>77</v>
      </c>
      <c r="F49" t="s">
        <v>6</v>
      </c>
      <c r="G49" t="s">
        <v>10</v>
      </c>
    </row>
    <row r="50" spans="1:7" x14ac:dyDescent="0.25">
      <c r="A50">
        <v>3</v>
      </c>
      <c r="B50">
        <v>654</v>
      </c>
      <c r="C50" t="s">
        <v>142</v>
      </c>
      <c r="D50" t="s">
        <v>143</v>
      </c>
      <c r="E50" t="s">
        <v>77</v>
      </c>
      <c r="F50" t="s">
        <v>6</v>
      </c>
      <c r="G50" t="s">
        <v>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57" workbookViewId="0"/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</cols>
  <sheetData>
    <row r="1" spans="1:7" x14ac:dyDescent="0.25">
      <c r="A1" s="179" t="s">
        <v>63</v>
      </c>
      <c r="B1" s="179" t="s">
        <v>0</v>
      </c>
      <c r="C1" s="179" t="s">
        <v>1</v>
      </c>
      <c r="D1" s="179" t="s">
        <v>2</v>
      </c>
      <c r="E1" s="179" t="s">
        <v>64</v>
      </c>
      <c r="F1" s="179" t="s">
        <v>3</v>
      </c>
      <c r="G1" s="179" t="s">
        <v>4</v>
      </c>
    </row>
    <row r="2" spans="1:7" x14ac:dyDescent="0.25">
      <c r="A2">
        <v>1</v>
      </c>
      <c r="B2">
        <v>403</v>
      </c>
      <c r="C2" t="s">
        <v>114</v>
      </c>
      <c r="D2" t="s">
        <v>160</v>
      </c>
      <c r="E2" t="s">
        <v>161</v>
      </c>
      <c r="F2" t="s">
        <v>18</v>
      </c>
      <c r="G2" t="s">
        <v>10</v>
      </c>
    </row>
    <row r="3" spans="1:7" x14ac:dyDescent="0.25">
      <c r="A3">
        <v>1</v>
      </c>
      <c r="B3">
        <v>406</v>
      </c>
      <c r="C3" t="s">
        <v>162</v>
      </c>
      <c r="D3" t="s">
        <v>163</v>
      </c>
      <c r="E3" t="s">
        <v>161</v>
      </c>
      <c r="F3" t="s">
        <v>18</v>
      </c>
      <c r="G3" t="s">
        <v>7</v>
      </c>
    </row>
    <row r="4" spans="1:7" x14ac:dyDescent="0.25">
      <c r="A4">
        <v>1</v>
      </c>
      <c r="B4">
        <v>411</v>
      </c>
      <c r="C4" t="s">
        <v>164</v>
      </c>
      <c r="D4" t="s">
        <v>165</v>
      </c>
      <c r="E4" t="s">
        <v>161</v>
      </c>
      <c r="F4" t="s">
        <v>18</v>
      </c>
      <c r="G4" t="s">
        <v>10</v>
      </c>
    </row>
    <row r="5" spans="1:7" x14ac:dyDescent="0.25">
      <c r="A5">
        <v>1</v>
      </c>
      <c r="B5">
        <v>412</v>
      </c>
      <c r="C5" t="s">
        <v>166</v>
      </c>
      <c r="D5" t="s">
        <v>144</v>
      </c>
      <c r="E5" t="s">
        <v>161</v>
      </c>
      <c r="F5" t="s">
        <v>18</v>
      </c>
      <c r="G5" t="s">
        <v>7</v>
      </c>
    </row>
    <row r="6" spans="1:7" x14ac:dyDescent="0.25">
      <c r="A6">
        <v>1</v>
      </c>
      <c r="B6">
        <v>417</v>
      </c>
      <c r="C6" t="s">
        <v>73</v>
      </c>
      <c r="D6" t="s">
        <v>167</v>
      </c>
      <c r="E6" t="s">
        <v>161</v>
      </c>
      <c r="F6" t="s">
        <v>18</v>
      </c>
      <c r="G6" t="s">
        <v>10</v>
      </c>
    </row>
    <row r="7" spans="1:7" x14ac:dyDescent="0.25">
      <c r="A7">
        <v>1</v>
      </c>
      <c r="B7">
        <v>418</v>
      </c>
      <c r="C7" t="s">
        <v>168</v>
      </c>
      <c r="D7" t="s">
        <v>146</v>
      </c>
      <c r="E7" t="s">
        <v>161</v>
      </c>
      <c r="F7" t="s">
        <v>18</v>
      </c>
      <c r="G7" t="s">
        <v>7</v>
      </c>
    </row>
    <row r="8" spans="1:7" x14ac:dyDescent="0.25">
      <c r="A8">
        <v>1</v>
      </c>
      <c r="B8">
        <v>421</v>
      </c>
      <c r="C8" t="s">
        <v>169</v>
      </c>
      <c r="D8" t="s">
        <v>170</v>
      </c>
      <c r="E8" t="s">
        <v>161</v>
      </c>
      <c r="F8" t="s">
        <v>18</v>
      </c>
      <c r="G8" t="s">
        <v>10</v>
      </c>
    </row>
    <row r="9" spans="1:7" x14ac:dyDescent="0.25">
      <c r="A9">
        <v>1</v>
      </c>
      <c r="B9">
        <v>422</v>
      </c>
      <c r="C9" t="s">
        <v>171</v>
      </c>
      <c r="D9" t="s">
        <v>172</v>
      </c>
      <c r="E9" t="s">
        <v>161</v>
      </c>
      <c r="F9" t="s">
        <v>18</v>
      </c>
      <c r="G9" t="s">
        <v>7</v>
      </c>
    </row>
    <row r="10" spans="1:7" x14ac:dyDescent="0.25">
      <c r="A10">
        <v>1</v>
      </c>
      <c r="B10">
        <v>427</v>
      </c>
      <c r="C10" t="s">
        <v>173</v>
      </c>
      <c r="D10" t="s">
        <v>174</v>
      </c>
      <c r="E10" t="s">
        <v>161</v>
      </c>
      <c r="F10" t="s">
        <v>18</v>
      </c>
      <c r="G10" t="s">
        <v>10</v>
      </c>
    </row>
    <row r="11" spans="1:7" x14ac:dyDescent="0.25">
      <c r="A11">
        <v>1</v>
      </c>
      <c r="B11">
        <v>428</v>
      </c>
      <c r="C11" t="s">
        <v>175</v>
      </c>
      <c r="D11" t="s">
        <v>176</v>
      </c>
      <c r="E11" t="s">
        <v>161</v>
      </c>
      <c r="F11" t="s">
        <v>18</v>
      </c>
      <c r="G11" t="s">
        <v>7</v>
      </c>
    </row>
    <row r="12" spans="1:7" x14ac:dyDescent="0.25">
      <c r="A12">
        <v>1</v>
      </c>
      <c r="B12">
        <v>433</v>
      </c>
      <c r="C12" t="s">
        <v>121</v>
      </c>
      <c r="D12" t="s">
        <v>177</v>
      </c>
      <c r="E12" t="s">
        <v>161</v>
      </c>
      <c r="F12" t="s">
        <v>18</v>
      </c>
      <c r="G12" t="s">
        <v>10</v>
      </c>
    </row>
    <row r="13" spans="1:7" x14ac:dyDescent="0.25">
      <c r="A13">
        <v>1</v>
      </c>
      <c r="B13">
        <v>434</v>
      </c>
      <c r="C13" t="s">
        <v>178</v>
      </c>
      <c r="D13" t="s">
        <v>179</v>
      </c>
      <c r="E13" t="s">
        <v>161</v>
      </c>
      <c r="F13" t="s">
        <v>18</v>
      </c>
      <c r="G13" t="s">
        <v>7</v>
      </c>
    </row>
    <row r="14" spans="1:7" x14ac:dyDescent="0.25">
      <c r="A14">
        <v>1</v>
      </c>
      <c r="B14">
        <v>437</v>
      </c>
      <c r="C14" t="s">
        <v>180</v>
      </c>
      <c r="D14" t="s">
        <v>181</v>
      </c>
      <c r="E14" t="s">
        <v>161</v>
      </c>
      <c r="F14" t="s">
        <v>18</v>
      </c>
      <c r="G14" t="s">
        <v>10</v>
      </c>
    </row>
    <row r="15" spans="1:7" x14ac:dyDescent="0.25">
      <c r="A15">
        <v>1</v>
      </c>
      <c r="B15">
        <v>438</v>
      </c>
      <c r="C15" t="s">
        <v>182</v>
      </c>
      <c r="D15" t="s">
        <v>183</v>
      </c>
      <c r="E15" t="s">
        <v>161</v>
      </c>
      <c r="F15" t="s">
        <v>18</v>
      </c>
      <c r="G15" t="s">
        <v>7</v>
      </c>
    </row>
    <row r="16" spans="1:7" x14ac:dyDescent="0.25">
      <c r="A16">
        <v>1</v>
      </c>
      <c r="B16">
        <v>443</v>
      </c>
      <c r="C16" t="s">
        <v>184</v>
      </c>
      <c r="D16" t="s">
        <v>86</v>
      </c>
      <c r="E16" t="s">
        <v>161</v>
      </c>
      <c r="F16" t="s">
        <v>18</v>
      </c>
      <c r="G16" t="s">
        <v>10</v>
      </c>
    </row>
    <row r="17" spans="1:7" x14ac:dyDescent="0.25">
      <c r="A17">
        <v>1</v>
      </c>
      <c r="B17">
        <v>444</v>
      </c>
      <c r="C17" t="s">
        <v>185</v>
      </c>
      <c r="D17" t="s">
        <v>186</v>
      </c>
      <c r="E17" t="s">
        <v>161</v>
      </c>
      <c r="F17" t="s">
        <v>18</v>
      </c>
      <c r="G17" t="s">
        <v>7</v>
      </c>
    </row>
    <row r="18" spans="1:7" x14ac:dyDescent="0.25">
      <c r="A18">
        <v>1</v>
      </c>
      <c r="B18">
        <v>449</v>
      </c>
      <c r="C18" t="s">
        <v>187</v>
      </c>
      <c r="D18" t="s">
        <v>188</v>
      </c>
      <c r="E18" t="s">
        <v>161</v>
      </c>
      <c r="F18" t="s">
        <v>18</v>
      </c>
      <c r="G18" t="s">
        <v>10</v>
      </c>
    </row>
    <row r="19" spans="1:7" x14ac:dyDescent="0.25">
      <c r="A19">
        <v>1</v>
      </c>
      <c r="B19">
        <v>450</v>
      </c>
      <c r="C19" t="s">
        <v>189</v>
      </c>
      <c r="D19" t="s">
        <v>190</v>
      </c>
      <c r="E19" t="s">
        <v>161</v>
      </c>
      <c r="F19" t="s">
        <v>18</v>
      </c>
      <c r="G19" t="s">
        <v>7</v>
      </c>
    </row>
    <row r="20" spans="1:7" x14ac:dyDescent="0.25">
      <c r="A20">
        <v>1</v>
      </c>
      <c r="B20">
        <v>453</v>
      </c>
      <c r="C20" t="s">
        <v>191</v>
      </c>
      <c r="D20" t="s">
        <v>192</v>
      </c>
      <c r="E20" t="s">
        <v>161</v>
      </c>
      <c r="F20" t="s">
        <v>18</v>
      </c>
      <c r="G20" t="s">
        <v>10</v>
      </c>
    </row>
    <row r="21" spans="1:7" x14ac:dyDescent="0.25">
      <c r="A21">
        <v>1</v>
      </c>
      <c r="B21">
        <v>454</v>
      </c>
      <c r="C21" t="s">
        <v>193</v>
      </c>
      <c r="D21" t="s">
        <v>194</v>
      </c>
      <c r="E21" t="s">
        <v>161</v>
      </c>
      <c r="F21" t="s">
        <v>18</v>
      </c>
      <c r="G21" t="s">
        <v>7</v>
      </c>
    </row>
    <row r="22" spans="1:7" x14ac:dyDescent="0.25">
      <c r="A22">
        <v>1</v>
      </c>
      <c r="B22">
        <v>459</v>
      </c>
      <c r="C22" t="s">
        <v>150</v>
      </c>
      <c r="D22" t="s">
        <v>195</v>
      </c>
      <c r="E22" t="s">
        <v>161</v>
      </c>
      <c r="F22" t="s">
        <v>18</v>
      </c>
      <c r="G22" t="s">
        <v>10</v>
      </c>
    </row>
    <row r="23" spans="1:7" x14ac:dyDescent="0.25">
      <c r="A23">
        <v>1</v>
      </c>
      <c r="B23">
        <v>460</v>
      </c>
      <c r="C23" t="s">
        <v>196</v>
      </c>
      <c r="D23" t="s">
        <v>197</v>
      </c>
      <c r="E23" t="s">
        <v>161</v>
      </c>
      <c r="F23" t="s">
        <v>18</v>
      </c>
      <c r="G23" t="s">
        <v>7</v>
      </c>
    </row>
    <row r="24" spans="1:7" x14ac:dyDescent="0.25">
      <c r="A24">
        <v>1</v>
      </c>
      <c r="B24">
        <v>465</v>
      </c>
      <c r="C24" t="s">
        <v>198</v>
      </c>
      <c r="D24" t="s">
        <v>199</v>
      </c>
      <c r="E24" t="s">
        <v>161</v>
      </c>
      <c r="F24" t="s">
        <v>18</v>
      </c>
      <c r="G24" t="s">
        <v>10</v>
      </c>
    </row>
    <row r="25" spans="1:7" x14ac:dyDescent="0.25">
      <c r="A25">
        <v>1</v>
      </c>
      <c r="B25">
        <v>466</v>
      </c>
      <c r="C25" t="s">
        <v>200</v>
      </c>
      <c r="D25" t="s">
        <v>201</v>
      </c>
      <c r="E25" t="s">
        <v>161</v>
      </c>
      <c r="F25" t="s">
        <v>18</v>
      </c>
      <c r="G25" t="s">
        <v>7</v>
      </c>
    </row>
    <row r="26" spans="1:7" x14ac:dyDescent="0.25">
      <c r="A26">
        <v>1</v>
      </c>
      <c r="B26">
        <v>469</v>
      </c>
      <c r="C26" t="s">
        <v>154</v>
      </c>
      <c r="D26" t="s">
        <v>202</v>
      </c>
      <c r="E26" t="s">
        <v>161</v>
      </c>
      <c r="F26" t="s">
        <v>18</v>
      </c>
      <c r="G26" t="s">
        <v>10</v>
      </c>
    </row>
    <row r="27" spans="1:7" x14ac:dyDescent="0.25">
      <c r="A27">
        <v>1</v>
      </c>
      <c r="B27">
        <v>470</v>
      </c>
      <c r="C27" t="s">
        <v>203</v>
      </c>
      <c r="D27" t="s">
        <v>204</v>
      </c>
      <c r="E27" t="s">
        <v>161</v>
      </c>
      <c r="F27" t="s">
        <v>18</v>
      </c>
      <c r="G27" t="s">
        <v>7</v>
      </c>
    </row>
    <row r="28" spans="1:7" x14ac:dyDescent="0.25">
      <c r="A28">
        <v>1</v>
      </c>
      <c r="B28">
        <v>475</v>
      </c>
      <c r="C28" t="s">
        <v>205</v>
      </c>
      <c r="D28" t="s">
        <v>206</v>
      </c>
      <c r="E28" t="s">
        <v>161</v>
      </c>
      <c r="F28" t="s">
        <v>18</v>
      </c>
      <c r="G28" t="s">
        <v>10</v>
      </c>
    </row>
    <row r="29" spans="1:7" x14ac:dyDescent="0.25">
      <c r="A29">
        <v>1</v>
      </c>
      <c r="B29">
        <v>476</v>
      </c>
      <c r="C29" t="s">
        <v>207</v>
      </c>
      <c r="D29" t="s">
        <v>208</v>
      </c>
      <c r="E29" t="s">
        <v>161</v>
      </c>
      <c r="F29" t="s">
        <v>18</v>
      </c>
      <c r="G29" t="s">
        <v>7</v>
      </c>
    </row>
    <row r="30" spans="1:7" x14ac:dyDescent="0.25">
      <c r="A30">
        <v>1</v>
      </c>
      <c r="B30">
        <v>481</v>
      </c>
      <c r="C30" t="s">
        <v>209</v>
      </c>
      <c r="D30" t="s">
        <v>210</v>
      </c>
      <c r="E30" t="s">
        <v>161</v>
      </c>
      <c r="F30" t="s">
        <v>18</v>
      </c>
      <c r="G30" t="s">
        <v>10</v>
      </c>
    </row>
    <row r="31" spans="1:7" x14ac:dyDescent="0.25">
      <c r="A31">
        <v>1</v>
      </c>
      <c r="B31">
        <v>482</v>
      </c>
      <c r="C31" t="s">
        <v>211</v>
      </c>
      <c r="D31" t="s">
        <v>212</v>
      </c>
      <c r="E31" t="s">
        <v>161</v>
      </c>
      <c r="F31" t="s">
        <v>18</v>
      </c>
      <c r="G31" t="s">
        <v>7</v>
      </c>
    </row>
    <row r="32" spans="1:7" x14ac:dyDescent="0.25">
      <c r="A32">
        <v>1</v>
      </c>
      <c r="B32">
        <v>485</v>
      </c>
      <c r="C32" t="s">
        <v>158</v>
      </c>
      <c r="D32" t="s">
        <v>98</v>
      </c>
      <c r="E32" t="s">
        <v>161</v>
      </c>
      <c r="F32" t="s">
        <v>18</v>
      </c>
      <c r="G32" t="s">
        <v>10</v>
      </c>
    </row>
    <row r="33" spans="1:7" x14ac:dyDescent="0.25">
      <c r="A33">
        <v>1</v>
      </c>
      <c r="B33">
        <v>486</v>
      </c>
      <c r="C33" t="s">
        <v>213</v>
      </c>
      <c r="D33" t="s">
        <v>214</v>
      </c>
      <c r="E33" t="s">
        <v>161</v>
      </c>
      <c r="F33" t="s">
        <v>18</v>
      </c>
      <c r="G33" t="s">
        <v>7</v>
      </c>
    </row>
    <row r="34" spans="1:7" x14ac:dyDescent="0.25">
      <c r="A34">
        <v>1</v>
      </c>
      <c r="B34">
        <v>491</v>
      </c>
      <c r="C34" t="s">
        <v>215</v>
      </c>
      <c r="D34" t="s">
        <v>216</v>
      </c>
      <c r="E34" t="s">
        <v>161</v>
      </c>
      <c r="F34" t="s">
        <v>18</v>
      </c>
      <c r="G34" t="s">
        <v>10</v>
      </c>
    </row>
    <row r="35" spans="1:7" x14ac:dyDescent="0.25">
      <c r="A35">
        <v>1</v>
      </c>
      <c r="B35">
        <v>492</v>
      </c>
      <c r="C35" t="s">
        <v>217</v>
      </c>
      <c r="D35" t="s">
        <v>218</v>
      </c>
      <c r="E35" t="s">
        <v>161</v>
      </c>
      <c r="F35" t="s">
        <v>18</v>
      </c>
      <c r="G35" t="s">
        <v>7</v>
      </c>
    </row>
    <row r="36" spans="1:7" x14ac:dyDescent="0.25">
      <c r="A36">
        <v>1</v>
      </c>
      <c r="B36">
        <v>497</v>
      </c>
      <c r="C36" t="s">
        <v>219</v>
      </c>
      <c r="D36" t="s">
        <v>220</v>
      </c>
      <c r="E36" t="s">
        <v>161</v>
      </c>
      <c r="F36" t="s">
        <v>18</v>
      </c>
      <c r="G36" t="s">
        <v>10</v>
      </c>
    </row>
    <row r="37" spans="1:7" x14ac:dyDescent="0.25">
      <c r="A37">
        <v>1</v>
      </c>
      <c r="B37">
        <v>498</v>
      </c>
      <c r="C37" t="s">
        <v>221</v>
      </c>
      <c r="D37" t="s">
        <v>222</v>
      </c>
      <c r="E37" t="s">
        <v>161</v>
      </c>
      <c r="F37" t="s">
        <v>18</v>
      </c>
      <c r="G37" t="s">
        <v>7</v>
      </c>
    </row>
    <row r="38" spans="1:7" x14ac:dyDescent="0.25">
      <c r="A38">
        <v>1</v>
      </c>
      <c r="B38">
        <v>501</v>
      </c>
      <c r="C38" t="s">
        <v>223</v>
      </c>
      <c r="D38" t="s">
        <v>224</v>
      </c>
      <c r="E38" t="s">
        <v>161</v>
      </c>
      <c r="F38" t="s">
        <v>18</v>
      </c>
      <c r="G38" t="s">
        <v>10</v>
      </c>
    </row>
    <row r="39" spans="1:7" x14ac:dyDescent="0.25">
      <c r="A39">
        <v>1</v>
      </c>
      <c r="B39">
        <v>502</v>
      </c>
      <c r="C39" t="s">
        <v>225</v>
      </c>
      <c r="D39" t="s">
        <v>226</v>
      </c>
      <c r="E39" t="s">
        <v>161</v>
      </c>
      <c r="F39" t="s">
        <v>18</v>
      </c>
      <c r="G39" t="s">
        <v>7</v>
      </c>
    </row>
    <row r="40" spans="1:7" x14ac:dyDescent="0.25">
      <c r="A40">
        <v>1</v>
      </c>
      <c r="B40">
        <v>503</v>
      </c>
      <c r="C40" t="s">
        <v>135</v>
      </c>
      <c r="D40" t="s">
        <v>227</v>
      </c>
      <c r="E40" t="s">
        <v>161</v>
      </c>
      <c r="F40" t="s">
        <v>18</v>
      </c>
      <c r="G40" t="s">
        <v>10</v>
      </c>
    </row>
    <row r="41" spans="1:7" x14ac:dyDescent="0.25">
      <c r="A41">
        <v>1</v>
      </c>
      <c r="B41">
        <v>504</v>
      </c>
      <c r="C41" t="s">
        <v>228</v>
      </c>
      <c r="D41" t="s">
        <v>136</v>
      </c>
      <c r="E41" t="s">
        <v>161</v>
      </c>
      <c r="F41" t="s">
        <v>18</v>
      </c>
      <c r="G41" t="s">
        <v>7</v>
      </c>
    </row>
    <row r="42" spans="1:7" x14ac:dyDescent="0.25">
      <c r="A42">
        <v>1</v>
      </c>
      <c r="B42">
        <v>507</v>
      </c>
      <c r="C42" t="s">
        <v>229</v>
      </c>
      <c r="D42" t="s">
        <v>110</v>
      </c>
      <c r="E42" t="s">
        <v>161</v>
      </c>
      <c r="F42" t="s">
        <v>18</v>
      </c>
      <c r="G42" t="s">
        <v>10</v>
      </c>
    </row>
    <row r="43" spans="1:7" x14ac:dyDescent="0.25">
      <c r="A43">
        <v>1</v>
      </c>
      <c r="B43">
        <v>508</v>
      </c>
      <c r="C43" t="s">
        <v>230</v>
      </c>
      <c r="D43" t="s">
        <v>231</v>
      </c>
      <c r="E43" t="s">
        <v>161</v>
      </c>
      <c r="F43" t="s">
        <v>18</v>
      </c>
      <c r="G43" t="s">
        <v>7</v>
      </c>
    </row>
    <row r="44" spans="1:7" x14ac:dyDescent="0.25">
      <c r="A44">
        <v>1</v>
      </c>
      <c r="B44">
        <v>511</v>
      </c>
      <c r="C44" t="s">
        <v>232</v>
      </c>
      <c r="D44" t="s">
        <v>233</v>
      </c>
      <c r="E44" t="s">
        <v>161</v>
      </c>
      <c r="F44" t="s">
        <v>18</v>
      </c>
      <c r="G44" t="s">
        <v>10</v>
      </c>
    </row>
    <row r="45" spans="1:7" x14ac:dyDescent="0.25">
      <c r="A45">
        <v>1</v>
      </c>
      <c r="B45">
        <v>512</v>
      </c>
      <c r="C45" t="s">
        <v>234</v>
      </c>
      <c r="D45" t="s">
        <v>142</v>
      </c>
      <c r="E45" t="s">
        <v>161</v>
      </c>
      <c r="F45" t="s">
        <v>18</v>
      </c>
      <c r="G45" t="s">
        <v>7</v>
      </c>
    </row>
    <row r="46" spans="1:7" x14ac:dyDescent="0.25">
      <c r="A46">
        <v>1</v>
      </c>
      <c r="B46">
        <v>515</v>
      </c>
      <c r="C46" t="s">
        <v>235</v>
      </c>
      <c r="D46" t="s">
        <v>236</v>
      </c>
      <c r="E46" t="s">
        <v>161</v>
      </c>
      <c r="F46" t="s">
        <v>18</v>
      </c>
      <c r="G46" t="s">
        <v>10</v>
      </c>
    </row>
    <row r="47" spans="1:7" x14ac:dyDescent="0.25">
      <c r="A47">
        <v>1</v>
      </c>
      <c r="B47">
        <v>516</v>
      </c>
      <c r="C47" t="s">
        <v>237</v>
      </c>
      <c r="D47" t="s">
        <v>238</v>
      </c>
      <c r="E47" t="s">
        <v>161</v>
      </c>
      <c r="F47" t="s">
        <v>18</v>
      </c>
      <c r="G47" t="s">
        <v>7</v>
      </c>
    </row>
    <row r="48" spans="1:7" x14ac:dyDescent="0.25">
      <c r="A48">
        <v>2</v>
      </c>
      <c r="B48">
        <v>404</v>
      </c>
      <c r="C48" t="s">
        <v>239</v>
      </c>
      <c r="D48" t="s">
        <v>240</v>
      </c>
      <c r="E48" t="s">
        <v>161</v>
      </c>
      <c r="F48" t="s">
        <v>18</v>
      </c>
      <c r="G48" t="s">
        <v>7</v>
      </c>
    </row>
    <row r="49" spans="1:7" x14ac:dyDescent="0.25">
      <c r="A49">
        <v>2</v>
      </c>
      <c r="B49">
        <v>409</v>
      </c>
      <c r="C49" t="s">
        <v>162</v>
      </c>
      <c r="D49" t="s">
        <v>163</v>
      </c>
      <c r="E49" t="s">
        <v>161</v>
      </c>
      <c r="F49" t="s">
        <v>18</v>
      </c>
      <c r="G49" t="s">
        <v>10</v>
      </c>
    </row>
    <row r="50" spans="1:7" x14ac:dyDescent="0.25">
      <c r="A50">
        <v>2</v>
      </c>
      <c r="B50">
        <v>410</v>
      </c>
      <c r="C50" t="s">
        <v>164</v>
      </c>
      <c r="D50" t="s">
        <v>165</v>
      </c>
      <c r="E50" t="s">
        <v>161</v>
      </c>
      <c r="F50" t="s">
        <v>18</v>
      </c>
      <c r="G50" t="s">
        <v>7</v>
      </c>
    </row>
    <row r="51" spans="1:7" x14ac:dyDescent="0.25">
      <c r="A51">
        <v>2</v>
      </c>
      <c r="B51">
        <v>413</v>
      </c>
      <c r="C51" t="s">
        <v>166</v>
      </c>
      <c r="D51" t="s">
        <v>144</v>
      </c>
      <c r="E51" t="s">
        <v>161</v>
      </c>
      <c r="F51" t="s">
        <v>18</v>
      </c>
      <c r="G51" t="s">
        <v>10</v>
      </c>
    </row>
    <row r="52" spans="1:7" x14ac:dyDescent="0.25">
      <c r="A52">
        <v>2</v>
      </c>
      <c r="B52">
        <v>414</v>
      </c>
      <c r="C52" t="s">
        <v>73</v>
      </c>
      <c r="D52" t="s">
        <v>167</v>
      </c>
      <c r="E52" t="s">
        <v>161</v>
      </c>
      <c r="F52" t="s">
        <v>18</v>
      </c>
      <c r="G52" t="s">
        <v>7</v>
      </c>
    </row>
    <row r="53" spans="1:7" x14ac:dyDescent="0.25">
      <c r="A53">
        <v>2</v>
      </c>
      <c r="B53">
        <v>419</v>
      </c>
      <c r="C53" t="s">
        <v>168</v>
      </c>
      <c r="D53" t="s">
        <v>146</v>
      </c>
      <c r="E53" t="s">
        <v>161</v>
      </c>
      <c r="F53" t="s">
        <v>18</v>
      </c>
      <c r="G53" t="s">
        <v>10</v>
      </c>
    </row>
    <row r="54" spans="1:7" x14ac:dyDescent="0.25">
      <c r="A54">
        <v>2</v>
      </c>
      <c r="B54">
        <v>420</v>
      </c>
      <c r="C54" t="s">
        <v>169</v>
      </c>
      <c r="D54" t="s">
        <v>170</v>
      </c>
      <c r="E54" t="s">
        <v>161</v>
      </c>
      <c r="F54" t="s">
        <v>18</v>
      </c>
      <c r="G54" t="s">
        <v>7</v>
      </c>
    </row>
    <row r="55" spans="1:7" x14ac:dyDescent="0.25">
      <c r="A55">
        <v>2</v>
      </c>
      <c r="B55">
        <v>425</v>
      </c>
      <c r="C55" t="s">
        <v>171</v>
      </c>
      <c r="D55" t="s">
        <v>172</v>
      </c>
      <c r="E55" t="s">
        <v>161</v>
      </c>
      <c r="F55" t="s">
        <v>18</v>
      </c>
      <c r="G55" t="s">
        <v>10</v>
      </c>
    </row>
    <row r="56" spans="1:7" x14ac:dyDescent="0.25">
      <c r="A56">
        <v>2</v>
      </c>
      <c r="B56">
        <v>426</v>
      </c>
      <c r="C56" t="s">
        <v>173</v>
      </c>
      <c r="D56" t="s">
        <v>174</v>
      </c>
      <c r="E56" t="s">
        <v>161</v>
      </c>
      <c r="F56" t="s">
        <v>18</v>
      </c>
      <c r="G56" t="s">
        <v>7</v>
      </c>
    </row>
    <row r="57" spans="1:7" x14ac:dyDescent="0.25">
      <c r="A57">
        <v>2</v>
      </c>
      <c r="B57">
        <v>429</v>
      </c>
      <c r="C57" t="s">
        <v>175</v>
      </c>
      <c r="D57" t="s">
        <v>176</v>
      </c>
      <c r="E57" t="s">
        <v>161</v>
      </c>
      <c r="F57" t="s">
        <v>18</v>
      </c>
      <c r="G57" t="s">
        <v>10</v>
      </c>
    </row>
    <row r="58" spans="1:7" x14ac:dyDescent="0.25">
      <c r="A58">
        <v>2</v>
      </c>
      <c r="B58">
        <v>430</v>
      </c>
      <c r="C58" t="s">
        <v>121</v>
      </c>
      <c r="D58" t="s">
        <v>177</v>
      </c>
      <c r="E58" t="s">
        <v>161</v>
      </c>
      <c r="F58" t="s">
        <v>18</v>
      </c>
      <c r="G58" t="s">
        <v>7</v>
      </c>
    </row>
    <row r="59" spans="1:7" x14ac:dyDescent="0.25">
      <c r="A59">
        <v>2</v>
      </c>
      <c r="B59">
        <v>435</v>
      </c>
      <c r="C59" t="s">
        <v>178</v>
      </c>
      <c r="D59" t="s">
        <v>179</v>
      </c>
      <c r="E59" t="s">
        <v>161</v>
      </c>
      <c r="F59" t="s">
        <v>18</v>
      </c>
      <c r="G59" t="s">
        <v>10</v>
      </c>
    </row>
    <row r="60" spans="1:7" x14ac:dyDescent="0.25">
      <c r="A60">
        <v>2</v>
      </c>
      <c r="B60">
        <v>436</v>
      </c>
      <c r="C60" t="s">
        <v>180</v>
      </c>
      <c r="D60" t="s">
        <v>181</v>
      </c>
      <c r="E60" t="s">
        <v>161</v>
      </c>
      <c r="F60" t="s">
        <v>18</v>
      </c>
      <c r="G60" t="s">
        <v>7</v>
      </c>
    </row>
    <row r="61" spans="1:7" x14ac:dyDescent="0.25">
      <c r="A61">
        <v>2</v>
      </c>
      <c r="B61">
        <v>441</v>
      </c>
      <c r="C61" t="s">
        <v>182</v>
      </c>
      <c r="D61" t="s">
        <v>183</v>
      </c>
      <c r="E61" t="s">
        <v>161</v>
      </c>
      <c r="F61" t="s">
        <v>18</v>
      </c>
      <c r="G61" t="s">
        <v>10</v>
      </c>
    </row>
    <row r="62" spans="1:7" x14ac:dyDescent="0.25">
      <c r="A62">
        <v>2</v>
      </c>
      <c r="B62">
        <v>442</v>
      </c>
      <c r="C62" t="s">
        <v>184</v>
      </c>
      <c r="D62" t="s">
        <v>86</v>
      </c>
      <c r="E62" t="s">
        <v>161</v>
      </c>
      <c r="F62" t="s">
        <v>18</v>
      </c>
      <c r="G62" t="s">
        <v>7</v>
      </c>
    </row>
    <row r="63" spans="1:7" x14ac:dyDescent="0.25">
      <c r="A63">
        <v>2</v>
      </c>
      <c r="B63">
        <v>445</v>
      </c>
      <c r="C63" t="s">
        <v>185</v>
      </c>
      <c r="D63" t="s">
        <v>186</v>
      </c>
      <c r="E63" t="s">
        <v>161</v>
      </c>
      <c r="F63" t="s">
        <v>18</v>
      </c>
      <c r="G63" t="s">
        <v>10</v>
      </c>
    </row>
    <row r="64" spans="1:7" x14ac:dyDescent="0.25">
      <c r="A64">
        <v>2</v>
      </c>
      <c r="B64">
        <v>446</v>
      </c>
      <c r="C64" t="s">
        <v>187</v>
      </c>
      <c r="D64" t="s">
        <v>188</v>
      </c>
      <c r="E64" t="s">
        <v>161</v>
      </c>
      <c r="F64" t="s">
        <v>18</v>
      </c>
      <c r="G64" t="s">
        <v>7</v>
      </c>
    </row>
    <row r="65" spans="1:7" x14ac:dyDescent="0.25">
      <c r="A65">
        <v>2</v>
      </c>
      <c r="B65">
        <v>451</v>
      </c>
      <c r="C65" t="s">
        <v>189</v>
      </c>
      <c r="D65" t="s">
        <v>190</v>
      </c>
      <c r="E65" t="s">
        <v>161</v>
      </c>
      <c r="F65" t="s">
        <v>18</v>
      </c>
      <c r="G65" t="s">
        <v>10</v>
      </c>
    </row>
    <row r="66" spans="1:7" x14ac:dyDescent="0.25">
      <c r="A66">
        <v>2</v>
      </c>
      <c r="B66">
        <v>452</v>
      </c>
      <c r="C66" t="s">
        <v>191</v>
      </c>
      <c r="D66" t="s">
        <v>192</v>
      </c>
      <c r="E66" t="s">
        <v>161</v>
      </c>
      <c r="F66" t="s">
        <v>18</v>
      </c>
      <c r="G66" t="s">
        <v>7</v>
      </c>
    </row>
    <row r="67" spans="1:7" x14ac:dyDescent="0.25">
      <c r="A67">
        <v>2</v>
      </c>
      <c r="B67">
        <v>457</v>
      </c>
      <c r="C67" t="s">
        <v>193</v>
      </c>
      <c r="D67" t="s">
        <v>194</v>
      </c>
      <c r="E67" t="s">
        <v>161</v>
      </c>
      <c r="F67" t="s">
        <v>18</v>
      </c>
      <c r="G67" t="s">
        <v>10</v>
      </c>
    </row>
    <row r="68" spans="1:7" x14ac:dyDescent="0.25">
      <c r="A68">
        <v>2</v>
      </c>
      <c r="B68">
        <v>458</v>
      </c>
      <c r="C68" t="s">
        <v>150</v>
      </c>
      <c r="D68" t="s">
        <v>195</v>
      </c>
      <c r="E68" t="s">
        <v>161</v>
      </c>
      <c r="F68" t="s">
        <v>18</v>
      </c>
      <c r="G68" t="s">
        <v>7</v>
      </c>
    </row>
    <row r="69" spans="1:7" x14ac:dyDescent="0.25">
      <c r="A69">
        <v>2</v>
      </c>
      <c r="B69">
        <v>461</v>
      </c>
      <c r="C69" t="s">
        <v>196</v>
      </c>
      <c r="D69" t="s">
        <v>197</v>
      </c>
      <c r="E69" t="s">
        <v>161</v>
      </c>
      <c r="F69" t="s">
        <v>18</v>
      </c>
      <c r="G69" t="s">
        <v>10</v>
      </c>
    </row>
    <row r="70" spans="1:7" x14ac:dyDescent="0.25">
      <c r="A70">
        <v>2</v>
      </c>
      <c r="B70">
        <v>462</v>
      </c>
      <c r="C70" t="s">
        <v>198</v>
      </c>
      <c r="D70" t="s">
        <v>199</v>
      </c>
      <c r="E70" t="s">
        <v>161</v>
      </c>
      <c r="F70" t="s">
        <v>18</v>
      </c>
      <c r="G70" t="s">
        <v>7</v>
      </c>
    </row>
    <row r="71" spans="1:7" x14ac:dyDescent="0.25">
      <c r="A71">
        <v>2</v>
      </c>
      <c r="B71">
        <v>467</v>
      </c>
      <c r="C71" t="s">
        <v>200</v>
      </c>
      <c r="D71" t="s">
        <v>201</v>
      </c>
      <c r="E71" t="s">
        <v>161</v>
      </c>
      <c r="F71" t="s">
        <v>18</v>
      </c>
      <c r="G71" t="s">
        <v>10</v>
      </c>
    </row>
    <row r="72" spans="1:7" x14ac:dyDescent="0.25">
      <c r="A72">
        <v>2</v>
      </c>
      <c r="B72">
        <v>468</v>
      </c>
      <c r="C72" t="s">
        <v>154</v>
      </c>
      <c r="D72" t="s">
        <v>202</v>
      </c>
      <c r="E72" t="s">
        <v>161</v>
      </c>
      <c r="F72" t="s">
        <v>18</v>
      </c>
      <c r="G72" t="s">
        <v>7</v>
      </c>
    </row>
    <row r="73" spans="1:7" x14ac:dyDescent="0.25">
      <c r="A73">
        <v>2</v>
      </c>
      <c r="B73">
        <v>473</v>
      </c>
      <c r="C73" t="s">
        <v>203</v>
      </c>
      <c r="D73" t="s">
        <v>204</v>
      </c>
      <c r="E73" t="s">
        <v>161</v>
      </c>
      <c r="F73" t="s">
        <v>18</v>
      </c>
      <c r="G73" t="s">
        <v>10</v>
      </c>
    </row>
    <row r="74" spans="1:7" x14ac:dyDescent="0.25">
      <c r="A74">
        <v>2</v>
      </c>
      <c r="B74">
        <v>474</v>
      </c>
      <c r="C74" t="s">
        <v>205</v>
      </c>
      <c r="D74" t="s">
        <v>206</v>
      </c>
      <c r="E74" t="s">
        <v>161</v>
      </c>
      <c r="F74" t="s">
        <v>18</v>
      </c>
      <c r="G74" t="s">
        <v>7</v>
      </c>
    </row>
    <row r="75" spans="1:7" x14ac:dyDescent="0.25">
      <c r="A75">
        <v>2</v>
      </c>
      <c r="B75">
        <v>477</v>
      </c>
      <c r="C75" t="s">
        <v>207</v>
      </c>
      <c r="D75" t="s">
        <v>208</v>
      </c>
      <c r="E75" t="s">
        <v>161</v>
      </c>
      <c r="F75" t="s">
        <v>18</v>
      </c>
      <c r="G75" t="s">
        <v>10</v>
      </c>
    </row>
    <row r="76" spans="1:7" x14ac:dyDescent="0.25">
      <c r="A76">
        <v>2</v>
      </c>
      <c r="B76">
        <v>478</v>
      </c>
      <c r="C76" t="s">
        <v>209</v>
      </c>
      <c r="D76" t="s">
        <v>210</v>
      </c>
      <c r="E76" t="s">
        <v>161</v>
      </c>
      <c r="F76" t="s">
        <v>18</v>
      </c>
      <c r="G76" t="s">
        <v>7</v>
      </c>
    </row>
    <row r="77" spans="1:7" x14ac:dyDescent="0.25">
      <c r="A77">
        <v>2</v>
      </c>
      <c r="B77">
        <v>483</v>
      </c>
      <c r="C77" t="s">
        <v>211</v>
      </c>
      <c r="D77" t="s">
        <v>212</v>
      </c>
      <c r="E77" t="s">
        <v>161</v>
      </c>
      <c r="F77" t="s">
        <v>18</v>
      </c>
      <c r="G77" t="s">
        <v>10</v>
      </c>
    </row>
    <row r="78" spans="1:7" x14ac:dyDescent="0.25">
      <c r="A78">
        <v>2</v>
      </c>
      <c r="B78">
        <v>484</v>
      </c>
      <c r="C78" t="s">
        <v>158</v>
      </c>
      <c r="D78" t="s">
        <v>98</v>
      </c>
      <c r="E78" t="s">
        <v>161</v>
      </c>
      <c r="F78" t="s">
        <v>18</v>
      </c>
      <c r="G78" t="s">
        <v>7</v>
      </c>
    </row>
    <row r="79" spans="1:7" x14ac:dyDescent="0.25">
      <c r="A79">
        <v>2</v>
      </c>
      <c r="B79">
        <v>489</v>
      </c>
      <c r="C79" t="s">
        <v>213</v>
      </c>
      <c r="D79" t="s">
        <v>214</v>
      </c>
      <c r="E79" t="s">
        <v>161</v>
      </c>
      <c r="F79" t="s">
        <v>18</v>
      </c>
      <c r="G79" t="s">
        <v>10</v>
      </c>
    </row>
    <row r="80" spans="1:7" x14ac:dyDescent="0.25">
      <c r="A80">
        <v>2</v>
      </c>
      <c r="B80">
        <v>490</v>
      </c>
      <c r="C80" t="s">
        <v>215</v>
      </c>
      <c r="D80" t="s">
        <v>216</v>
      </c>
      <c r="E80" t="s">
        <v>161</v>
      </c>
      <c r="F80" t="s">
        <v>18</v>
      </c>
      <c r="G80" t="s">
        <v>7</v>
      </c>
    </row>
    <row r="81" spans="1:7" x14ac:dyDescent="0.25">
      <c r="A81">
        <v>2</v>
      </c>
      <c r="B81">
        <v>493</v>
      </c>
      <c r="C81" t="s">
        <v>217</v>
      </c>
      <c r="D81" t="s">
        <v>218</v>
      </c>
      <c r="E81" t="s">
        <v>161</v>
      </c>
      <c r="F81" t="s">
        <v>18</v>
      </c>
      <c r="G81" t="s">
        <v>10</v>
      </c>
    </row>
    <row r="82" spans="1:7" x14ac:dyDescent="0.25">
      <c r="A82">
        <v>2</v>
      </c>
      <c r="B82">
        <v>494</v>
      </c>
      <c r="C82" t="s">
        <v>219</v>
      </c>
      <c r="D82" t="s">
        <v>220</v>
      </c>
      <c r="E82" t="s">
        <v>161</v>
      </c>
      <c r="F82" t="s">
        <v>18</v>
      </c>
      <c r="G82" t="s">
        <v>7</v>
      </c>
    </row>
    <row r="83" spans="1:7" x14ac:dyDescent="0.25">
      <c r="A83">
        <v>2</v>
      </c>
      <c r="B83">
        <v>499</v>
      </c>
      <c r="C83" t="s">
        <v>221</v>
      </c>
      <c r="D83" t="s">
        <v>222</v>
      </c>
      <c r="E83" t="s">
        <v>161</v>
      </c>
      <c r="F83" t="s">
        <v>18</v>
      </c>
      <c r="G83" t="s">
        <v>10</v>
      </c>
    </row>
    <row r="84" spans="1:7" x14ac:dyDescent="0.25">
      <c r="A84">
        <v>2</v>
      </c>
      <c r="B84">
        <v>500</v>
      </c>
      <c r="C84" t="s">
        <v>223</v>
      </c>
      <c r="D84" t="s">
        <v>224</v>
      </c>
      <c r="E84" t="s">
        <v>161</v>
      </c>
      <c r="F84" t="s">
        <v>18</v>
      </c>
      <c r="G84" t="s">
        <v>7</v>
      </c>
    </row>
    <row r="85" spans="1:7" x14ac:dyDescent="0.25">
      <c r="A85">
        <v>3</v>
      </c>
      <c r="B85">
        <v>405</v>
      </c>
      <c r="C85" t="s">
        <v>239</v>
      </c>
      <c r="D85" t="s">
        <v>240</v>
      </c>
      <c r="E85" t="s">
        <v>161</v>
      </c>
      <c r="F85" t="s">
        <v>18</v>
      </c>
      <c r="G85" t="s">
        <v>10</v>
      </c>
    </row>
    <row r="86" spans="1:7" x14ac:dyDescent="0.25">
      <c r="A86">
        <v>3</v>
      </c>
      <c r="B86">
        <v>424</v>
      </c>
      <c r="C86" t="s">
        <v>241</v>
      </c>
      <c r="D86" t="s">
        <v>78</v>
      </c>
      <c r="E86" t="s">
        <v>161</v>
      </c>
      <c r="F86" t="s">
        <v>18</v>
      </c>
      <c r="G86" t="s">
        <v>7</v>
      </c>
    </row>
    <row r="87" spans="1:7" x14ac:dyDescent="0.25">
      <c r="A87">
        <v>3</v>
      </c>
      <c r="B87">
        <v>431</v>
      </c>
      <c r="C87" t="s">
        <v>242</v>
      </c>
      <c r="D87" t="s">
        <v>243</v>
      </c>
      <c r="E87" t="s">
        <v>161</v>
      </c>
      <c r="F87" t="s">
        <v>18</v>
      </c>
      <c r="G87" t="s">
        <v>10</v>
      </c>
    </row>
    <row r="88" spans="1:7" x14ac:dyDescent="0.25">
      <c r="A88">
        <v>3</v>
      </c>
      <c r="B88">
        <v>432</v>
      </c>
      <c r="C88" t="s">
        <v>81</v>
      </c>
      <c r="D88" t="s">
        <v>244</v>
      </c>
      <c r="E88" t="s">
        <v>161</v>
      </c>
      <c r="F88" t="s">
        <v>18</v>
      </c>
      <c r="G88" t="s">
        <v>7</v>
      </c>
    </row>
    <row r="89" spans="1:7" x14ac:dyDescent="0.25">
      <c r="A89">
        <v>3</v>
      </c>
      <c r="B89">
        <v>447</v>
      </c>
      <c r="C89" t="s">
        <v>245</v>
      </c>
      <c r="D89" t="s">
        <v>246</v>
      </c>
      <c r="E89" t="s">
        <v>161</v>
      </c>
      <c r="F89" t="s">
        <v>18</v>
      </c>
      <c r="G89" t="s">
        <v>10</v>
      </c>
    </row>
    <row r="90" spans="1:7" x14ac:dyDescent="0.25">
      <c r="A90">
        <v>3</v>
      </c>
      <c r="B90">
        <v>448</v>
      </c>
      <c r="C90" t="s">
        <v>88</v>
      </c>
      <c r="D90" t="s">
        <v>247</v>
      </c>
      <c r="E90" t="s">
        <v>161</v>
      </c>
      <c r="F90" t="s">
        <v>18</v>
      </c>
      <c r="G90" t="s">
        <v>7</v>
      </c>
    </row>
    <row r="91" spans="1:7" x14ac:dyDescent="0.25">
      <c r="A91">
        <v>3</v>
      </c>
      <c r="B91">
        <v>463</v>
      </c>
      <c r="C91" t="s">
        <v>248</v>
      </c>
      <c r="D91" t="s">
        <v>152</v>
      </c>
      <c r="E91" t="s">
        <v>161</v>
      </c>
      <c r="F91" t="s">
        <v>18</v>
      </c>
      <c r="G91" t="s">
        <v>10</v>
      </c>
    </row>
    <row r="92" spans="1:7" x14ac:dyDescent="0.25">
      <c r="A92">
        <v>3</v>
      </c>
      <c r="B92">
        <v>464</v>
      </c>
      <c r="C92" t="s">
        <v>92</v>
      </c>
      <c r="D92" t="s">
        <v>249</v>
      </c>
      <c r="E92" t="s">
        <v>161</v>
      </c>
      <c r="F92" t="s">
        <v>18</v>
      </c>
      <c r="G92" t="s">
        <v>7</v>
      </c>
    </row>
    <row r="93" spans="1:7" x14ac:dyDescent="0.25">
      <c r="A93">
        <v>3</v>
      </c>
      <c r="B93">
        <v>479</v>
      </c>
      <c r="C93" t="s">
        <v>250</v>
      </c>
      <c r="D93" t="s">
        <v>156</v>
      </c>
      <c r="E93" t="s">
        <v>161</v>
      </c>
      <c r="F93" t="s">
        <v>18</v>
      </c>
      <c r="G93" t="s">
        <v>10</v>
      </c>
    </row>
    <row r="94" spans="1:7" x14ac:dyDescent="0.25">
      <c r="A94">
        <v>3</v>
      </c>
      <c r="B94">
        <v>480</v>
      </c>
      <c r="C94" t="s">
        <v>130</v>
      </c>
      <c r="D94" t="s">
        <v>251</v>
      </c>
      <c r="E94" t="s">
        <v>161</v>
      </c>
      <c r="F94" t="s">
        <v>18</v>
      </c>
      <c r="G94" t="s">
        <v>7</v>
      </c>
    </row>
    <row r="95" spans="1:7" x14ac:dyDescent="0.25">
      <c r="A95">
        <v>3</v>
      </c>
      <c r="B95">
        <v>487</v>
      </c>
      <c r="C95" t="s">
        <v>252</v>
      </c>
      <c r="D95" t="s">
        <v>253</v>
      </c>
      <c r="E95" t="s">
        <v>161</v>
      </c>
      <c r="F95" t="s">
        <v>18</v>
      </c>
      <c r="G95" t="s">
        <v>10</v>
      </c>
    </row>
    <row r="96" spans="1:7" x14ac:dyDescent="0.25">
      <c r="A96">
        <v>3</v>
      </c>
      <c r="B96">
        <v>488</v>
      </c>
      <c r="C96" t="s">
        <v>254</v>
      </c>
      <c r="D96" t="s">
        <v>255</v>
      </c>
      <c r="E96" t="s">
        <v>161</v>
      </c>
      <c r="F96" t="s">
        <v>18</v>
      </c>
      <c r="G96" t="s">
        <v>7</v>
      </c>
    </row>
    <row r="97" spans="1:7" x14ac:dyDescent="0.25">
      <c r="A97">
        <v>3</v>
      </c>
      <c r="B97">
        <v>495</v>
      </c>
      <c r="C97" t="s">
        <v>256</v>
      </c>
      <c r="D97" t="s">
        <v>257</v>
      </c>
      <c r="E97" t="s">
        <v>161</v>
      </c>
      <c r="F97" t="s">
        <v>18</v>
      </c>
      <c r="G97" t="s">
        <v>10</v>
      </c>
    </row>
    <row r="98" spans="1:7" x14ac:dyDescent="0.25">
      <c r="A98">
        <v>3</v>
      </c>
      <c r="B98">
        <v>496</v>
      </c>
      <c r="C98" t="s">
        <v>102</v>
      </c>
      <c r="D98" t="s">
        <v>258</v>
      </c>
      <c r="E98" t="s">
        <v>161</v>
      </c>
      <c r="F98" t="s">
        <v>18</v>
      </c>
      <c r="G98" t="s">
        <v>7</v>
      </c>
    </row>
    <row r="99" spans="1:7" x14ac:dyDescent="0.25">
      <c r="A99">
        <v>3</v>
      </c>
      <c r="B99">
        <v>505</v>
      </c>
      <c r="C99" t="s">
        <v>108</v>
      </c>
      <c r="D99" t="s">
        <v>259</v>
      </c>
      <c r="E99" t="s">
        <v>161</v>
      </c>
      <c r="F99" t="s">
        <v>18</v>
      </c>
      <c r="G99" t="s">
        <v>10</v>
      </c>
    </row>
    <row r="100" spans="1:7" x14ac:dyDescent="0.25">
      <c r="A100">
        <v>3</v>
      </c>
      <c r="B100">
        <v>506</v>
      </c>
      <c r="C100" t="s">
        <v>260</v>
      </c>
      <c r="D100" t="s">
        <v>261</v>
      </c>
      <c r="E100" t="s">
        <v>161</v>
      </c>
      <c r="F100" t="s">
        <v>18</v>
      </c>
      <c r="G100" t="s">
        <v>7</v>
      </c>
    </row>
    <row r="101" spans="1:7" x14ac:dyDescent="0.25">
      <c r="A101">
        <v>3</v>
      </c>
      <c r="B101">
        <v>509</v>
      </c>
      <c r="C101" t="s">
        <v>262</v>
      </c>
      <c r="D101" t="s">
        <v>263</v>
      </c>
      <c r="E101" t="s">
        <v>161</v>
      </c>
      <c r="F101" t="s">
        <v>18</v>
      </c>
      <c r="G101" t="s">
        <v>10</v>
      </c>
    </row>
    <row r="102" spans="1:7" x14ac:dyDescent="0.25">
      <c r="A102">
        <v>3</v>
      </c>
      <c r="B102">
        <v>510</v>
      </c>
      <c r="C102" t="s">
        <v>112</v>
      </c>
      <c r="D102" t="s">
        <v>140</v>
      </c>
      <c r="E102" t="s">
        <v>161</v>
      </c>
      <c r="F102" t="s">
        <v>18</v>
      </c>
      <c r="G102" t="s">
        <v>7</v>
      </c>
    </row>
    <row r="103" spans="1:7" x14ac:dyDescent="0.25">
      <c r="A103">
        <v>3</v>
      </c>
      <c r="B103">
        <v>513</v>
      </c>
      <c r="C103" t="s">
        <v>264</v>
      </c>
      <c r="D103" t="s">
        <v>265</v>
      </c>
      <c r="E103" t="s">
        <v>161</v>
      </c>
      <c r="F103" t="s">
        <v>18</v>
      </c>
      <c r="G103" t="s">
        <v>10</v>
      </c>
    </row>
    <row r="104" spans="1:7" x14ac:dyDescent="0.25">
      <c r="A104">
        <v>3</v>
      </c>
      <c r="B104">
        <v>514</v>
      </c>
      <c r="C104" t="s">
        <v>235</v>
      </c>
      <c r="D104" t="s">
        <v>236</v>
      </c>
      <c r="E104" t="s">
        <v>161</v>
      </c>
      <c r="F104" t="s">
        <v>18</v>
      </c>
      <c r="G104" t="s">
        <v>7</v>
      </c>
    </row>
    <row r="105" spans="1:7" x14ac:dyDescent="0.25">
      <c r="A105">
        <v>4</v>
      </c>
      <c r="B105">
        <v>423</v>
      </c>
      <c r="C105" t="s">
        <v>266</v>
      </c>
      <c r="D105" t="s">
        <v>267</v>
      </c>
      <c r="E105" t="s">
        <v>161</v>
      </c>
      <c r="F105" t="s">
        <v>18</v>
      </c>
      <c r="G105" t="s">
        <v>10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</cols>
  <sheetData>
    <row r="1" spans="1:7" x14ac:dyDescent="0.25">
      <c r="A1" s="186" t="s">
        <v>63</v>
      </c>
      <c r="B1" s="186" t="s">
        <v>0</v>
      </c>
      <c r="C1" s="186" t="s">
        <v>1</v>
      </c>
      <c r="D1" s="186" t="s">
        <v>2</v>
      </c>
      <c r="E1" s="186" t="s">
        <v>64</v>
      </c>
      <c r="F1" s="186" t="s">
        <v>3</v>
      </c>
      <c r="G1" s="186" t="s">
        <v>4</v>
      </c>
    </row>
    <row r="2" spans="1:7" x14ac:dyDescent="0.25">
      <c r="A2">
        <v>1</v>
      </c>
      <c r="B2">
        <v>601</v>
      </c>
      <c r="C2" t="s">
        <v>65</v>
      </c>
      <c r="D2" t="s">
        <v>66</v>
      </c>
      <c r="E2" t="s">
        <v>67</v>
      </c>
      <c r="F2" t="s">
        <v>6</v>
      </c>
      <c r="G2" t="s">
        <v>10</v>
      </c>
    </row>
    <row r="3" spans="1:7" x14ac:dyDescent="0.25">
      <c r="A3">
        <v>1</v>
      </c>
      <c r="B3">
        <v>604</v>
      </c>
      <c r="C3" t="s">
        <v>68</v>
      </c>
      <c r="D3" t="s">
        <v>69</v>
      </c>
      <c r="E3" t="s">
        <v>70</v>
      </c>
      <c r="F3" t="s">
        <v>6</v>
      </c>
      <c r="G3" t="s">
        <v>7</v>
      </c>
    </row>
    <row r="4" spans="1:7" x14ac:dyDescent="0.25">
      <c r="A4">
        <v>1</v>
      </c>
      <c r="B4">
        <v>607</v>
      </c>
      <c r="C4" t="s">
        <v>144</v>
      </c>
      <c r="D4" t="s">
        <v>145</v>
      </c>
      <c r="E4" t="s">
        <v>85</v>
      </c>
      <c r="F4" t="s">
        <v>6</v>
      </c>
      <c r="G4" t="s">
        <v>10</v>
      </c>
    </row>
    <row r="5" spans="1:7" x14ac:dyDescent="0.25">
      <c r="A5">
        <v>1</v>
      </c>
      <c r="B5">
        <v>610</v>
      </c>
      <c r="C5" t="s">
        <v>146</v>
      </c>
      <c r="D5" t="s">
        <v>147</v>
      </c>
      <c r="E5" t="s">
        <v>70</v>
      </c>
      <c r="F5" t="s">
        <v>6</v>
      </c>
      <c r="G5" t="s">
        <v>7</v>
      </c>
    </row>
    <row r="6" spans="1:7" x14ac:dyDescent="0.25">
      <c r="A6">
        <v>1</v>
      </c>
      <c r="B6">
        <v>613</v>
      </c>
      <c r="C6" t="s">
        <v>81</v>
      </c>
      <c r="D6" t="s">
        <v>82</v>
      </c>
      <c r="E6" t="s">
        <v>67</v>
      </c>
      <c r="F6" t="s">
        <v>6</v>
      </c>
      <c r="G6" t="s">
        <v>10</v>
      </c>
    </row>
    <row r="7" spans="1:7" x14ac:dyDescent="0.25">
      <c r="A7">
        <v>1</v>
      </c>
      <c r="B7">
        <v>616</v>
      </c>
      <c r="C7" t="s">
        <v>83</v>
      </c>
      <c r="D7" t="s">
        <v>84</v>
      </c>
      <c r="E7" t="s">
        <v>85</v>
      </c>
      <c r="F7" t="s">
        <v>6</v>
      </c>
      <c r="G7" t="s">
        <v>7</v>
      </c>
    </row>
    <row r="8" spans="1:7" x14ac:dyDescent="0.25">
      <c r="A8">
        <v>1</v>
      </c>
      <c r="B8">
        <v>619</v>
      </c>
      <c r="C8" t="s">
        <v>88</v>
      </c>
      <c r="D8" t="s">
        <v>126</v>
      </c>
      <c r="E8" t="s">
        <v>67</v>
      </c>
      <c r="F8" t="s">
        <v>6</v>
      </c>
      <c r="G8" t="s">
        <v>10</v>
      </c>
    </row>
    <row r="9" spans="1:7" x14ac:dyDescent="0.25">
      <c r="A9">
        <v>1</v>
      </c>
      <c r="B9">
        <v>622</v>
      </c>
      <c r="C9" t="s">
        <v>127</v>
      </c>
      <c r="D9" t="s">
        <v>128</v>
      </c>
      <c r="E9" t="s">
        <v>85</v>
      </c>
      <c r="F9" t="s">
        <v>6</v>
      </c>
      <c r="G9" t="s">
        <v>7</v>
      </c>
    </row>
    <row r="10" spans="1:7" x14ac:dyDescent="0.25">
      <c r="A10">
        <v>1</v>
      </c>
      <c r="B10">
        <v>625</v>
      </c>
      <c r="C10" t="s">
        <v>152</v>
      </c>
      <c r="D10" t="s">
        <v>153</v>
      </c>
      <c r="E10" t="s">
        <v>67</v>
      </c>
      <c r="F10" t="s">
        <v>6</v>
      </c>
      <c r="G10" t="s">
        <v>10</v>
      </c>
    </row>
    <row r="11" spans="1:7" x14ac:dyDescent="0.25">
      <c r="A11">
        <v>1</v>
      </c>
      <c r="B11">
        <v>628</v>
      </c>
      <c r="C11" t="s">
        <v>154</v>
      </c>
      <c r="D11" t="s">
        <v>155</v>
      </c>
      <c r="E11" t="s">
        <v>70</v>
      </c>
      <c r="F11" t="s">
        <v>6</v>
      </c>
      <c r="G11" t="s">
        <v>7</v>
      </c>
    </row>
    <row r="12" spans="1:7" x14ac:dyDescent="0.25">
      <c r="A12">
        <v>1</v>
      </c>
      <c r="B12">
        <v>631</v>
      </c>
      <c r="C12" t="s">
        <v>156</v>
      </c>
      <c r="D12" t="s">
        <v>157</v>
      </c>
      <c r="E12" t="s">
        <v>67</v>
      </c>
      <c r="F12" t="s">
        <v>6</v>
      </c>
      <c r="G12" t="s">
        <v>10</v>
      </c>
    </row>
    <row r="13" spans="1:7" x14ac:dyDescent="0.25">
      <c r="A13">
        <v>1</v>
      </c>
      <c r="B13">
        <v>634</v>
      </c>
      <c r="C13" t="s">
        <v>158</v>
      </c>
      <c r="D13" t="s">
        <v>159</v>
      </c>
      <c r="E13" t="s">
        <v>70</v>
      </c>
      <c r="F13" t="s">
        <v>6</v>
      </c>
      <c r="G13" t="s">
        <v>7</v>
      </c>
    </row>
    <row r="14" spans="1:7" x14ac:dyDescent="0.25">
      <c r="A14">
        <v>1</v>
      </c>
      <c r="B14">
        <v>637</v>
      </c>
      <c r="C14" t="s">
        <v>102</v>
      </c>
      <c r="D14" t="s">
        <v>103</v>
      </c>
      <c r="E14" t="s">
        <v>67</v>
      </c>
      <c r="F14" t="s">
        <v>6</v>
      </c>
      <c r="G14" t="s">
        <v>10</v>
      </c>
    </row>
    <row r="15" spans="1:7" x14ac:dyDescent="0.25">
      <c r="A15">
        <v>1</v>
      </c>
      <c r="B15">
        <v>640</v>
      </c>
      <c r="C15" t="s">
        <v>104</v>
      </c>
      <c r="D15" t="s">
        <v>105</v>
      </c>
      <c r="E15" t="s">
        <v>70</v>
      </c>
      <c r="F15" t="s">
        <v>6</v>
      </c>
      <c r="G15" t="s">
        <v>7</v>
      </c>
    </row>
    <row r="16" spans="1:7" x14ac:dyDescent="0.25">
      <c r="A16">
        <v>1</v>
      </c>
      <c r="B16">
        <v>645</v>
      </c>
      <c r="C16" t="s">
        <v>106</v>
      </c>
      <c r="D16" t="s">
        <v>107</v>
      </c>
      <c r="E16" t="s">
        <v>67</v>
      </c>
      <c r="F16" t="s">
        <v>6</v>
      </c>
      <c r="G16" t="s">
        <v>10</v>
      </c>
    </row>
    <row r="17" spans="1:7" x14ac:dyDescent="0.25">
      <c r="A17">
        <v>1</v>
      </c>
      <c r="B17">
        <v>648</v>
      </c>
      <c r="C17" t="s">
        <v>108</v>
      </c>
      <c r="D17" t="s">
        <v>109</v>
      </c>
      <c r="E17" t="s">
        <v>70</v>
      </c>
      <c r="F17" t="s">
        <v>6</v>
      </c>
      <c r="G17" t="s">
        <v>7</v>
      </c>
    </row>
    <row r="18" spans="1:7" x14ac:dyDescent="0.25">
      <c r="A18">
        <v>1</v>
      </c>
      <c r="B18">
        <v>649</v>
      </c>
      <c r="C18" t="s">
        <v>110</v>
      </c>
      <c r="D18" t="s">
        <v>111</v>
      </c>
      <c r="E18" t="s">
        <v>67</v>
      </c>
      <c r="F18" t="s">
        <v>6</v>
      </c>
      <c r="G18" t="s">
        <v>10</v>
      </c>
    </row>
    <row r="19" spans="1:7" x14ac:dyDescent="0.25">
      <c r="A19">
        <v>1</v>
      </c>
      <c r="B19">
        <v>652</v>
      </c>
      <c r="C19" t="s">
        <v>112</v>
      </c>
      <c r="D19" t="s">
        <v>113</v>
      </c>
      <c r="E19" t="s">
        <v>70</v>
      </c>
      <c r="F19" t="s">
        <v>6</v>
      </c>
      <c r="G19" t="s">
        <v>7</v>
      </c>
    </row>
    <row r="20" spans="1:7" x14ac:dyDescent="0.25">
      <c r="A20">
        <v>2</v>
      </c>
      <c r="B20">
        <v>602</v>
      </c>
      <c r="C20" t="s">
        <v>114</v>
      </c>
      <c r="D20" t="s">
        <v>115</v>
      </c>
      <c r="E20" t="s">
        <v>77</v>
      </c>
      <c r="F20" t="s">
        <v>6</v>
      </c>
      <c r="G20" t="s">
        <v>7</v>
      </c>
    </row>
    <row r="21" spans="1:7" x14ac:dyDescent="0.25">
      <c r="A21">
        <v>2</v>
      </c>
      <c r="B21">
        <v>605</v>
      </c>
      <c r="C21" t="s">
        <v>71</v>
      </c>
      <c r="D21" t="s">
        <v>72</v>
      </c>
      <c r="E21" t="s">
        <v>67</v>
      </c>
      <c r="F21" t="s">
        <v>6</v>
      </c>
      <c r="G21" t="s">
        <v>10</v>
      </c>
    </row>
    <row r="22" spans="1:7" x14ac:dyDescent="0.25">
      <c r="A22">
        <v>2</v>
      </c>
      <c r="B22">
        <v>608</v>
      </c>
      <c r="C22" t="s">
        <v>73</v>
      </c>
      <c r="D22" t="s">
        <v>74</v>
      </c>
      <c r="E22" t="s">
        <v>70</v>
      </c>
      <c r="F22" t="s">
        <v>6</v>
      </c>
      <c r="G22" t="s">
        <v>7</v>
      </c>
    </row>
    <row r="23" spans="1:7" x14ac:dyDescent="0.25">
      <c r="A23">
        <v>2</v>
      </c>
      <c r="B23">
        <v>611</v>
      </c>
      <c r="C23" t="s">
        <v>78</v>
      </c>
      <c r="D23" t="s">
        <v>120</v>
      </c>
      <c r="E23" t="s">
        <v>67</v>
      </c>
      <c r="F23" t="s">
        <v>6</v>
      </c>
      <c r="G23" t="s">
        <v>10</v>
      </c>
    </row>
    <row r="24" spans="1:7" x14ac:dyDescent="0.25">
      <c r="A24">
        <v>2</v>
      </c>
      <c r="B24">
        <v>614</v>
      </c>
      <c r="C24" t="s">
        <v>121</v>
      </c>
      <c r="D24" t="s">
        <v>122</v>
      </c>
      <c r="E24" t="s">
        <v>70</v>
      </c>
      <c r="F24" t="s">
        <v>6</v>
      </c>
      <c r="G24" t="s">
        <v>7</v>
      </c>
    </row>
    <row r="25" spans="1:7" x14ac:dyDescent="0.25">
      <c r="A25">
        <v>2</v>
      </c>
      <c r="B25">
        <v>617</v>
      </c>
      <c r="C25" t="s">
        <v>86</v>
      </c>
      <c r="D25" t="s">
        <v>87</v>
      </c>
      <c r="E25" t="s">
        <v>67</v>
      </c>
      <c r="F25" t="s">
        <v>6</v>
      </c>
      <c r="G25" t="s">
        <v>10</v>
      </c>
    </row>
    <row r="26" spans="1:7" x14ac:dyDescent="0.25">
      <c r="A26">
        <v>2</v>
      </c>
      <c r="B26">
        <v>620</v>
      </c>
      <c r="C26" t="s">
        <v>88</v>
      </c>
      <c r="D26" t="s">
        <v>89</v>
      </c>
      <c r="E26" t="s">
        <v>85</v>
      </c>
      <c r="F26" t="s">
        <v>6</v>
      </c>
      <c r="G26" t="s">
        <v>7</v>
      </c>
    </row>
    <row r="27" spans="1:7" x14ac:dyDescent="0.25">
      <c r="A27">
        <v>2</v>
      </c>
      <c r="B27">
        <v>623</v>
      </c>
      <c r="C27" t="s">
        <v>90</v>
      </c>
      <c r="D27" t="s">
        <v>91</v>
      </c>
      <c r="E27" t="s">
        <v>67</v>
      </c>
      <c r="F27" t="s">
        <v>6</v>
      </c>
      <c r="G27" t="s">
        <v>10</v>
      </c>
    </row>
    <row r="28" spans="1:7" x14ac:dyDescent="0.25">
      <c r="A28">
        <v>2</v>
      </c>
      <c r="B28">
        <v>626</v>
      </c>
      <c r="C28" t="s">
        <v>92</v>
      </c>
      <c r="D28" t="s">
        <v>93</v>
      </c>
      <c r="E28" t="s">
        <v>85</v>
      </c>
      <c r="F28" t="s">
        <v>6</v>
      </c>
      <c r="G28" t="s">
        <v>7</v>
      </c>
    </row>
    <row r="29" spans="1:7" x14ac:dyDescent="0.25">
      <c r="A29">
        <v>2</v>
      </c>
      <c r="B29">
        <v>629</v>
      </c>
      <c r="C29" t="s">
        <v>96</v>
      </c>
      <c r="D29" t="s">
        <v>129</v>
      </c>
      <c r="E29" t="s">
        <v>67</v>
      </c>
      <c r="F29" t="s">
        <v>6</v>
      </c>
      <c r="G29" t="s">
        <v>10</v>
      </c>
    </row>
    <row r="30" spans="1:7" x14ac:dyDescent="0.25">
      <c r="A30">
        <v>2</v>
      </c>
      <c r="B30">
        <v>632</v>
      </c>
      <c r="C30" t="s">
        <v>130</v>
      </c>
      <c r="D30" t="s">
        <v>131</v>
      </c>
      <c r="E30" t="s">
        <v>70</v>
      </c>
      <c r="F30" t="s">
        <v>6</v>
      </c>
      <c r="G30" t="s">
        <v>7</v>
      </c>
    </row>
    <row r="31" spans="1:7" x14ac:dyDescent="0.25">
      <c r="A31">
        <v>2</v>
      </c>
      <c r="B31">
        <v>635</v>
      </c>
      <c r="C31" t="s">
        <v>100</v>
      </c>
      <c r="D31" t="s">
        <v>132</v>
      </c>
      <c r="E31" t="s">
        <v>67</v>
      </c>
      <c r="F31" t="s">
        <v>6</v>
      </c>
      <c r="G31" t="s">
        <v>10</v>
      </c>
    </row>
    <row r="32" spans="1:7" x14ac:dyDescent="0.25">
      <c r="A32">
        <v>2</v>
      </c>
      <c r="B32">
        <v>646</v>
      </c>
      <c r="C32" t="s">
        <v>135</v>
      </c>
      <c r="D32" t="s">
        <v>107</v>
      </c>
      <c r="E32" t="s">
        <v>77</v>
      </c>
      <c r="F32" t="s">
        <v>6</v>
      </c>
      <c r="G32" t="s">
        <v>7</v>
      </c>
    </row>
    <row r="33" spans="1:7" x14ac:dyDescent="0.25">
      <c r="A33">
        <v>2</v>
      </c>
      <c r="B33">
        <v>647</v>
      </c>
      <c r="C33" t="s">
        <v>136</v>
      </c>
      <c r="D33" t="s">
        <v>137</v>
      </c>
      <c r="E33" t="s">
        <v>67</v>
      </c>
      <c r="F33" t="s">
        <v>6</v>
      </c>
      <c r="G33" t="s">
        <v>10</v>
      </c>
    </row>
    <row r="34" spans="1:7" x14ac:dyDescent="0.25">
      <c r="A34">
        <v>2</v>
      </c>
      <c r="B34">
        <v>650</v>
      </c>
      <c r="C34" t="s">
        <v>138</v>
      </c>
      <c r="D34" t="s">
        <v>139</v>
      </c>
      <c r="E34" t="s">
        <v>70</v>
      </c>
      <c r="F34" t="s">
        <v>6</v>
      </c>
      <c r="G34" t="s">
        <v>7</v>
      </c>
    </row>
    <row r="35" spans="1:7" x14ac:dyDescent="0.25">
      <c r="A35">
        <v>2</v>
      </c>
      <c r="B35">
        <v>651</v>
      </c>
      <c r="C35" t="s">
        <v>140</v>
      </c>
      <c r="D35" t="s">
        <v>141</v>
      </c>
      <c r="E35" t="s">
        <v>77</v>
      </c>
      <c r="F35" t="s">
        <v>6</v>
      </c>
      <c r="G35" t="s">
        <v>10</v>
      </c>
    </row>
    <row r="36" spans="1:7" x14ac:dyDescent="0.25">
      <c r="A36">
        <v>2</v>
      </c>
      <c r="B36">
        <v>654</v>
      </c>
      <c r="C36" t="s">
        <v>142</v>
      </c>
      <c r="D36" t="s">
        <v>143</v>
      </c>
      <c r="E36" t="s">
        <v>77</v>
      </c>
      <c r="F36" t="s">
        <v>6</v>
      </c>
      <c r="G36" t="s">
        <v>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</cols>
  <sheetData>
    <row r="1" spans="1:7" x14ac:dyDescent="0.25">
      <c r="A1" s="193" t="s">
        <v>63</v>
      </c>
      <c r="B1" s="193" t="s">
        <v>0</v>
      </c>
      <c r="C1" s="193" t="s">
        <v>1</v>
      </c>
      <c r="D1" s="193" t="s">
        <v>2</v>
      </c>
      <c r="E1" s="193" t="s">
        <v>64</v>
      </c>
      <c r="F1" s="193" t="s">
        <v>3</v>
      </c>
      <c r="G1" s="193" t="s">
        <v>4</v>
      </c>
    </row>
    <row r="2" spans="1:7" x14ac:dyDescent="0.25">
      <c r="A2">
        <v>1</v>
      </c>
      <c r="B2">
        <v>601</v>
      </c>
      <c r="C2" t="s">
        <v>65</v>
      </c>
      <c r="D2" t="s">
        <v>66</v>
      </c>
      <c r="E2" t="s">
        <v>67</v>
      </c>
      <c r="F2" t="s">
        <v>6</v>
      </c>
      <c r="G2" t="s">
        <v>10</v>
      </c>
    </row>
    <row r="3" spans="1:7" x14ac:dyDescent="0.25">
      <c r="A3">
        <v>1</v>
      </c>
      <c r="B3">
        <v>604</v>
      </c>
      <c r="C3" t="s">
        <v>68</v>
      </c>
      <c r="D3" t="s">
        <v>69</v>
      </c>
      <c r="E3" t="s">
        <v>70</v>
      </c>
      <c r="F3" t="s">
        <v>6</v>
      </c>
      <c r="G3" t="s">
        <v>7</v>
      </c>
    </row>
    <row r="4" spans="1:7" x14ac:dyDescent="0.25">
      <c r="A4">
        <v>1</v>
      </c>
      <c r="B4">
        <v>607</v>
      </c>
      <c r="C4" t="s">
        <v>144</v>
      </c>
      <c r="D4" t="s">
        <v>145</v>
      </c>
      <c r="E4" t="s">
        <v>85</v>
      </c>
      <c r="F4" t="s">
        <v>6</v>
      </c>
      <c r="G4" t="s">
        <v>10</v>
      </c>
    </row>
    <row r="5" spans="1:7" x14ac:dyDescent="0.25">
      <c r="A5">
        <v>1</v>
      </c>
      <c r="B5">
        <v>610</v>
      </c>
      <c r="C5" t="s">
        <v>146</v>
      </c>
      <c r="D5" t="s">
        <v>147</v>
      </c>
      <c r="E5" t="s">
        <v>70</v>
      </c>
      <c r="F5" t="s">
        <v>6</v>
      </c>
      <c r="G5" t="s">
        <v>7</v>
      </c>
    </row>
    <row r="6" spans="1:7" x14ac:dyDescent="0.25">
      <c r="A6">
        <v>1</v>
      </c>
      <c r="B6">
        <v>613</v>
      </c>
      <c r="C6" t="s">
        <v>81</v>
      </c>
      <c r="D6" t="s">
        <v>82</v>
      </c>
      <c r="E6" t="s">
        <v>67</v>
      </c>
      <c r="F6" t="s">
        <v>6</v>
      </c>
      <c r="G6" t="s">
        <v>10</v>
      </c>
    </row>
    <row r="7" spans="1:7" x14ac:dyDescent="0.25">
      <c r="A7">
        <v>1</v>
      </c>
      <c r="B7">
        <v>616</v>
      </c>
      <c r="C7" t="s">
        <v>83</v>
      </c>
      <c r="D7" t="s">
        <v>84</v>
      </c>
      <c r="E7" t="s">
        <v>85</v>
      </c>
      <c r="F7" t="s">
        <v>6</v>
      </c>
      <c r="G7" t="s">
        <v>7</v>
      </c>
    </row>
    <row r="8" spans="1:7" x14ac:dyDescent="0.25">
      <c r="A8">
        <v>1</v>
      </c>
      <c r="B8">
        <v>619</v>
      </c>
      <c r="C8" t="s">
        <v>88</v>
      </c>
      <c r="D8" t="s">
        <v>126</v>
      </c>
      <c r="E8" t="s">
        <v>67</v>
      </c>
      <c r="F8" t="s">
        <v>6</v>
      </c>
      <c r="G8" t="s">
        <v>10</v>
      </c>
    </row>
    <row r="9" spans="1:7" x14ac:dyDescent="0.25">
      <c r="A9">
        <v>1</v>
      </c>
      <c r="B9">
        <v>622</v>
      </c>
      <c r="C9" t="s">
        <v>127</v>
      </c>
      <c r="D9" t="s">
        <v>128</v>
      </c>
      <c r="E9" t="s">
        <v>85</v>
      </c>
      <c r="F9" t="s">
        <v>6</v>
      </c>
      <c r="G9" t="s">
        <v>7</v>
      </c>
    </row>
    <row r="10" spans="1:7" x14ac:dyDescent="0.25">
      <c r="A10">
        <v>1</v>
      </c>
      <c r="B10">
        <v>625</v>
      </c>
      <c r="C10" t="s">
        <v>152</v>
      </c>
      <c r="D10" t="s">
        <v>153</v>
      </c>
      <c r="E10" t="s">
        <v>67</v>
      </c>
      <c r="F10" t="s">
        <v>6</v>
      </c>
      <c r="G10" t="s">
        <v>10</v>
      </c>
    </row>
    <row r="11" spans="1:7" x14ac:dyDescent="0.25">
      <c r="A11">
        <v>1</v>
      </c>
      <c r="B11">
        <v>628</v>
      </c>
      <c r="C11" t="s">
        <v>154</v>
      </c>
      <c r="D11" t="s">
        <v>155</v>
      </c>
      <c r="E11" t="s">
        <v>70</v>
      </c>
      <c r="F11" t="s">
        <v>6</v>
      </c>
      <c r="G11" t="s">
        <v>7</v>
      </c>
    </row>
    <row r="12" spans="1:7" x14ac:dyDescent="0.25">
      <c r="A12">
        <v>1</v>
      </c>
      <c r="B12">
        <v>631</v>
      </c>
      <c r="C12" t="s">
        <v>156</v>
      </c>
      <c r="D12" t="s">
        <v>157</v>
      </c>
      <c r="E12" t="s">
        <v>67</v>
      </c>
      <c r="F12" t="s">
        <v>6</v>
      </c>
      <c r="G12" t="s">
        <v>10</v>
      </c>
    </row>
    <row r="13" spans="1:7" x14ac:dyDescent="0.25">
      <c r="A13">
        <v>1</v>
      </c>
      <c r="B13">
        <v>634</v>
      </c>
      <c r="C13" t="s">
        <v>158</v>
      </c>
      <c r="D13" t="s">
        <v>159</v>
      </c>
      <c r="E13" t="s">
        <v>70</v>
      </c>
      <c r="F13" t="s">
        <v>6</v>
      </c>
      <c r="G13" t="s">
        <v>7</v>
      </c>
    </row>
    <row r="14" spans="1:7" x14ac:dyDescent="0.25">
      <c r="A14">
        <v>1</v>
      </c>
      <c r="B14">
        <v>637</v>
      </c>
      <c r="C14" t="s">
        <v>102</v>
      </c>
      <c r="D14" t="s">
        <v>103</v>
      </c>
      <c r="E14" t="s">
        <v>67</v>
      </c>
      <c r="F14" t="s">
        <v>6</v>
      </c>
      <c r="G14" t="s">
        <v>10</v>
      </c>
    </row>
    <row r="15" spans="1:7" x14ac:dyDescent="0.25">
      <c r="A15">
        <v>1</v>
      </c>
      <c r="B15">
        <v>640</v>
      </c>
      <c r="C15" t="s">
        <v>104</v>
      </c>
      <c r="D15" t="s">
        <v>105</v>
      </c>
      <c r="E15" t="s">
        <v>70</v>
      </c>
      <c r="F15" t="s">
        <v>6</v>
      </c>
      <c r="G15" t="s">
        <v>7</v>
      </c>
    </row>
    <row r="16" spans="1:7" x14ac:dyDescent="0.25">
      <c r="A16">
        <v>1</v>
      </c>
      <c r="B16">
        <v>645</v>
      </c>
      <c r="C16" t="s">
        <v>106</v>
      </c>
      <c r="D16" t="s">
        <v>107</v>
      </c>
      <c r="E16" t="s">
        <v>67</v>
      </c>
      <c r="F16" t="s">
        <v>6</v>
      </c>
      <c r="G16" t="s">
        <v>10</v>
      </c>
    </row>
    <row r="17" spans="1:7" x14ac:dyDescent="0.25">
      <c r="A17">
        <v>1</v>
      </c>
      <c r="B17">
        <v>648</v>
      </c>
      <c r="C17" t="s">
        <v>108</v>
      </c>
      <c r="D17" t="s">
        <v>109</v>
      </c>
      <c r="E17" t="s">
        <v>70</v>
      </c>
      <c r="F17" t="s">
        <v>6</v>
      </c>
      <c r="G17" t="s">
        <v>7</v>
      </c>
    </row>
    <row r="18" spans="1:7" x14ac:dyDescent="0.25">
      <c r="A18">
        <v>1</v>
      </c>
      <c r="B18">
        <v>649</v>
      </c>
      <c r="C18" t="s">
        <v>110</v>
      </c>
      <c r="D18" t="s">
        <v>111</v>
      </c>
      <c r="E18" t="s">
        <v>67</v>
      </c>
      <c r="F18" t="s">
        <v>6</v>
      </c>
      <c r="G18" t="s">
        <v>10</v>
      </c>
    </row>
    <row r="19" spans="1:7" x14ac:dyDescent="0.25">
      <c r="A19">
        <v>1</v>
      </c>
      <c r="B19">
        <v>652</v>
      </c>
      <c r="C19" t="s">
        <v>112</v>
      </c>
      <c r="D19" t="s">
        <v>113</v>
      </c>
      <c r="E19" t="s">
        <v>70</v>
      </c>
      <c r="F19" t="s">
        <v>6</v>
      </c>
      <c r="G19" t="s">
        <v>7</v>
      </c>
    </row>
    <row r="20" spans="1:7" x14ac:dyDescent="0.25">
      <c r="A20">
        <v>2</v>
      </c>
      <c r="B20">
        <v>602</v>
      </c>
      <c r="C20" t="s">
        <v>114</v>
      </c>
      <c r="D20" t="s">
        <v>115</v>
      </c>
      <c r="E20" t="s">
        <v>77</v>
      </c>
      <c r="F20" t="s">
        <v>6</v>
      </c>
      <c r="G20" t="s">
        <v>7</v>
      </c>
    </row>
    <row r="21" spans="1:7" x14ac:dyDescent="0.25">
      <c r="A21">
        <v>2</v>
      </c>
      <c r="B21">
        <v>605</v>
      </c>
      <c r="C21" t="s">
        <v>71</v>
      </c>
      <c r="D21" t="s">
        <v>72</v>
      </c>
      <c r="E21" t="s">
        <v>67</v>
      </c>
      <c r="F21" t="s">
        <v>6</v>
      </c>
      <c r="G21" t="s">
        <v>10</v>
      </c>
    </row>
    <row r="22" spans="1:7" x14ac:dyDescent="0.25">
      <c r="A22">
        <v>2</v>
      </c>
      <c r="B22">
        <v>608</v>
      </c>
      <c r="C22" t="s">
        <v>73</v>
      </c>
      <c r="D22" t="s">
        <v>74</v>
      </c>
      <c r="E22" t="s">
        <v>70</v>
      </c>
      <c r="F22" t="s">
        <v>6</v>
      </c>
      <c r="G22" t="s">
        <v>7</v>
      </c>
    </row>
    <row r="23" spans="1:7" x14ac:dyDescent="0.25">
      <c r="A23">
        <v>2</v>
      </c>
      <c r="B23">
        <v>611</v>
      </c>
      <c r="C23" t="s">
        <v>78</v>
      </c>
      <c r="D23" t="s">
        <v>120</v>
      </c>
      <c r="E23" t="s">
        <v>67</v>
      </c>
      <c r="F23" t="s">
        <v>6</v>
      </c>
      <c r="G23" t="s">
        <v>10</v>
      </c>
    </row>
    <row r="24" spans="1:7" x14ac:dyDescent="0.25">
      <c r="A24">
        <v>2</v>
      </c>
      <c r="B24">
        <v>614</v>
      </c>
      <c r="C24" t="s">
        <v>121</v>
      </c>
      <c r="D24" t="s">
        <v>122</v>
      </c>
      <c r="E24" t="s">
        <v>70</v>
      </c>
      <c r="F24" t="s">
        <v>6</v>
      </c>
      <c r="G24" t="s">
        <v>7</v>
      </c>
    </row>
    <row r="25" spans="1:7" x14ac:dyDescent="0.25">
      <c r="A25">
        <v>2</v>
      </c>
      <c r="B25">
        <v>617</v>
      </c>
      <c r="C25" t="s">
        <v>86</v>
      </c>
      <c r="D25" t="s">
        <v>87</v>
      </c>
      <c r="E25" t="s">
        <v>67</v>
      </c>
      <c r="F25" t="s">
        <v>6</v>
      </c>
      <c r="G25" t="s">
        <v>10</v>
      </c>
    </row>
    <row r="26" spans="1:7" x14ac:dyDescent="0.25">
      <c r="A26">
        <v>2</v>
      </c>
      <c r="B26">
        <v>620</v>
      </c>
      <c r="C26" t="s">
        <v>88</v>
      </c>
      <c r="D26" t="s">
        <v>89</v>
      </c>
      <c r="E26" t="s">
        <v>85</v>
      </c>
      <c r="F26" t="s">
        <v>6</v>
      </c>
      <c r="G26" t="s">
        <v>7</v>
      </c>
    </row>
    <row r="27" spans="1:7" x14ac:dyDescent="0.25">
      <c r="A27">
        <v>2</v>
      </c>
      <c r="B27">
        <v>623</v>
      </c>
      <c r="C27" t="s">
        <v>90</v>
      </c>
      <c r="D27" t="s">
        <v>91</v>
      </c>
      <c r="E27" t="s">
        <v>67</v>
      </c>
      <c r="F27" t="s">
        <v>6</v>
      </c>
      <c r="G27" t="s">
        <v>10</v>
      </c>
    </row>
    <row r="28" spans="1:7" x14ac:dyDescent="0.25">
      <c r="A28">
        <v>2</v>
      </c>
      <c r="B28">
        <v>626</v>
      </c>
      <c r="C28" t="s">
        <v>92</v>
      </c>
      <c r="D28" t="s">
        <v>93</v>
      </c>
      <c r="E28" t="s">
        <v>85</v>
      </c>
      <c r="F28" t="s">
        <v>6</v>
      </c>
      <c r="G28" t="s">
        <v>7</v>
      </c>
    </row>
    <row r="29" spans="1:7" x14ac:dyDescent="0.25">
      <c r="A29">
        <v>2</v>
      </c>
      <c r="B29">
        <v>629</v>
      </c>
      <c r="C29" t="s">
        <v>96</v>
      </c>
      <c r="D29" t="s">
        <v>129</v>
      </c>
      <c r="E29" t="s">
        <v>67</v>
      </c>
      <c r="F29" t="s">
        <v>6</v>
      </c>
      <c r="G29" t="s">
        <v>10</v>
      </c>
    </row>
    <row r="30" spans="1:7" x14ac:dyDescent="0.25">
      <c r="A30">
        <v>2</v>
      </c>
      <c r="B30">
        <v>632</v>
      </c>
      <c r="C30" t="s">
        <v>130</v>
      </c>
      <c r="D30" t="s">
        <v>131</v>
      </c>
      <c r="E30" t="s">
        <v>70</v>
      </c>
      <c r="F30" t="s">
        <v>6</v>
      </c>
      <c r="G30" t="s">
        <v>7</v>
      </c>
    </row>
    <row r="31" spans="1:7" x14ac:dyDescent="0.25">
      <c r="A31">
        <v>2</v>
      </c>
      <c r="B31">
        <v>635</v>
      </c>
      <c r="C31" t="s">
        <v>100</v>
      </c>
      <c r="D31" t="s">
        <v>132</v>
      </c>
      <c r="E31" t="s">
        <v>67</v>
      </c>
      <c r="F31" t="s">
        <v>6</v>
      </c>
      <c r="G31" t="s">
        <v>10</v>
      </c>
    </row>
    <row r="32" spans="1:7" x14ac:dyDescent="0.25">
      <c r="A32">
        <v>2</v>
      </c>
      <c r="B32">
        <v>638</v>
      </c>
      <c r="C32" t="s">
        <v>102</v>
      </c>
      <c r="D32" t="s">
        <v>133</v>
      </c>
      <c r="E32" t="s">
        <v>70</v>
      </c>
      <c r="F32" t="s">
        <v>6</v>
      </c>
      <c r="G32" t="s">
        <v>7</v>
      </c>
    </row>
    <row r="33" spans="1:7" x14ac:dyDescent="0.25">
      <c r="A33">
        <v>3</v>
      </c>
      <c r="B33">
        <v>603</v>
      </c>
      <c r="C33" t="s">
        <v>116</v>
      </c>
      <c r="D33" t="s">
        <v>117</v>
      </c>
      <c r="E33" t="s">
        <v>67</v>
      </c>
      <c r="F33" t="s">
        <v>6</v>
      </c>
      <c r="G33" t="s">
        <v>10</v>
      </c>
    </row>
    <row r="34" spans="1:7" x14ac:dyDescent="0.25">
      <c r="A34">
        <v>3</v>
      </c>
      <c r="B34">
        <v>606</v>
      </c>
      <c r="C34" t="s">
        <v>118</v>
      </c>
      <c r="D34" t="s">
        <v>119</v>
      </c>
      <c r="E34" t="s">
        <v>70</v>
      </c>
      <c r="F34" t="s">
        <v>6</v>
      </c>
      <c r="G34" t="s">
        <v>7</v>
      </c>
    </row>
    <row r="35" spans="1:7" x14ac:dyDescent="0.25">
      <c r="A35">
        <v>3</v>
      </c>
      <c r="B35">
        <v>609</v>
      </c>
      <c r="C35" t="s">
        <v>75</v>
      </c>
      <c r="D35" t="s">
        <v>76</v>
      </c>
      <c r="E35" t="s">
        <v>77</v>
      </c>
      <c r="F35" t="s">
        <v>6</v>
      </c>
      <c r="G35" t="s">
        <v>10</v>
      </c>
    </row>
    <row r="36" spans="1:7" x14ac:dyDescent="0.25">
      <c r="A36">
        <v>3</v>
      </c>
      <c r="B36">
        <v>612</v>
      </c>
      <c r="C36" t="s">
        <v>78</v>
      </c>
      <c r="D36" t="s">
        <v>79</v>
      </c>
      <c r="E36" t="s">
        <v>80</v>
      </c>
      <c r="F36" t="s">
        <v>6</v>
      </c>
      <c r="G36" t="s">
        <v>7</v>
      </c>
    </row>
    <row r="37" spans="1:7" x14ac:dyDescent="0.25">
      <c r="A37">
        <v>3</v>
      </c>
      <c r="B37">
        <v>615</v>
      </c>
      <c r="C37" t="s">
        <v>83</v>
      </c>
      <c r="D37" t="s">
        <v>123</v>
      </c>
      <c r="E37" t="s">
        <v>67</v>
      </c>
      <c r="F37" t="s">
        <v>6</v>
      </c>
      <c r="G37" t="s">
        <v>10</v>
      </c>
    </row>
    <row r="38" spans="1:7" x14ac:dyDescent="0.25">
      <c r="A38">
        <v>3</v>
      </c>
      <c r="B38">
        <v>618</v>
      </c>
      <c r="C38" t="s">
        <v>124</v>
      </c>
      <c r="D38" t="s">
        <v>125</v>
      </c>
      <c r="E38" t="s">
        <v>70</v>
      </c>
      <c r="F38" t="s">
        <v>6</v>
      </c>
      <c r="G38" t="s">
        <v>7</v>
      </c>
    </row>
    <row r="39" spans="1:7" x14ac:dyDescent="0.25">
      <c r="A39">
        <v>3</v>
      </c>
      <c r="B39">
        <v>621</v>
      </c>
      <c r="C39" t="s">
        <v>148</v>
      </c>
      <c r="D39" t="s">
        <v>149</v>
      </c>
      <c r="E39" t="s">
        <v>67</v>
      </c>
      <c r="F39" t="s">
        <v>6</v>
      </c>
      <c r="G39" t="s">
        <v>10</v>
      </c>
    </row>
    <row r="40" spans="1:7" x14ac:dyDescent="0.25">
      <c r="A40">
        <v>3</v>
      </c>
      <c r="B40">
        <v>624</v>
      </c>
      <c r="C40" t="s">
        <v>150</v>
      </c>
      <c r="D40" t="s">
        <v>151</v>
      </c>
      <c r="E40" t="s">
        <v>70</v>
      </c>
      <c r="F40" t="s">
        <v>6</v>
      </c>
      <c r="G40" t="s">
        <v>7</v>
      </c>
    </row>
    <row r="41" spans="1:7" x14ac:dyDescent="0.25">
      <c r="A41">
        <v>3</v>
      </c>
      <c r="B41">
        <v>627</v>
      </c>
      <c r="C41" t="s">
        <v>94</v>
      </c>
      <c r="D41" t="s">
        <v>95</v>
      </c>
      <c r="E41" t="s">
        <v>67</v>
      </c>
      <c r="F41" t="s">
        <v>6</v>
      </c>
      <c r="G41" t="s">
        <v>10</v>
      </c>
    </row>
    <row r="42" spans="1:7" x14ac:dyDescent="0.25">
      <c r="A42">
        <v>3</v>
      </c>
      <c r="B42">
        <v>630</v>
      </c>
      <c r="C42" t="s">
        <v>96</v>
      </c>
      <c r="D42" t="s">
        <v>97</v>
      </c>
      <c r="E42" t="s">
        <v>85</v>
      </c>
      <c r="F42" t="s">
        <v>6</v>
      </c>
      <c r="G42" t="s">
        <v>7</v>
      </c>
    </row>
    <row r="43" spans="1:7" x14ac:dyDescent="0.25">
      <c r="A43">
        <v>3</v>
      </c>
      <c r="B43">
        <v>633</v>
      </c>
      <c r="C43" t="s">
        <v>98</v>
      </c>
      <c r="D43" t="s">
        <v>99</v>
      </c>
      <c r="E43" t="s">
        <v>67</v>
      </c>
      <c r="F43" t="s">
        <v>6</v>
      </c>
      <c r="G43" t="s">
        <v>10</v>
      </c>
    </row>
    <row r="44" spans="1:7" x14ac:dyDescent="0.25">
      <c r="A44">
        <v>3</v>
      </c>
      <c r="B44">
        <v>636</v>
      </c>
      <c r="C44" t="s">
        <v>100</v>
      </c>
      <c r="D44" t="s">
        <v>101</v>
      </c>
      <c r="E44" t="s">
        <v>70</v>
      </c>
      <c r="F44" t="s">
        <v>6</v>
      </c>
      <c r="G44" t="s">
        <v>7</v>
      </c>
    </row>
    <row r="45" spans="1:7" x14ac:dyDescent="0.25">
      <c r="A45">
        <v>3</v>
      </c>
      <c r="B45">
        <v>639</v>
      </c>
      <c r="C45" t="s">
        <v>104</v>
      </c>
      <c r="D45" t="s">
        <v>134</v>
      </c>
      <c r="E45" t="s">
        <v>67</v>
      </c>
      <c r="F45" t="s">
        <v>6</v>
      </c>
      <c r="G45" t="s">
        <v>10</v>
      </c>
    </row>
    <row r="46" spans="1:7" x14ac:dyDescent="0.25">
      <c r="A46">
        <v>3</v>
      </c>
      <c r="B46">
        <v>646</v>
      </c>
      <c r="C46" t="s">
        <v>135</v>
      </c>
      <c r="D46" t="s">
        <v>107</v>
      </c>
      <c r="E46" t="s">
        <v>77</v>
      </c>
      <c r="F46" t="s">
        <v>6</v>
      </c>
      <c r="G46" t="s">
        <v>7</v>
      </c>
    </row>
    <row r="47" spans="1:7" x14ac:dyDescent="0.25">
      <c r="A47">
        <v>3</v>
      </c>
      <c r="B47">
        <v>647</v>
      </c>
      <c r="C47" t="s">
        <v>136</v>
      </c>
      <c r="D47" t="s">
        <v>137</v>
      </c>
      <c r="E47" t="s">
        <v>67</v>
      </c>
      <c r="F47" t="s">
        <v>6</v>
      </c>
      <c r="G47" t="s">
        <v>10</v>
      </c>
    </row>
    <row r="48" spans="1:7" x14ac:dyDescent="0.25">
      <c r="A48">
        <v>3</v>
      </c>
      <c r="B48">
        <v>650</v>
      </c>
      <c r="C48" t="s">
        <v>138</v>
      </c>
      <c r="D48" t="s">
        <v>139</v>
      </c>
      <c r="E48" t="s">
        <v>70</v>
      </c>
      <c r="F48" t="s">
        <v>6</v>
      </c>
      <c r="G48" t="s">
        <v>7</v>
      </c>
    </row>
    <row r="49" spans="1:7" x14ac:dyDescent="0.25">
      <c r="A49">
        <v>3</v>
      </c>
      <c r="B49">
        <v>651</v>
      </c>
      <c r="C49" t="s">
        <v>140</v>
      </c>
      <c r="D49" t="s">
        <v>141</v>
      </c>
      <c r="E49" t="s">
        <v>77</v>
      </c>
      <c r="F49" t="s">
        <v>6</v>
      </c>
      <c r="G49" t="s">
        <v>10</v>
      </c>
    </row>
    <row r="50" spans="1:7" x14ac:dyDescent="0.25">
      <c r="A50">
        <v>3</v>
      </c>
      <c r="B50">
        <v>654</v>
      </c>
      <c r="C50" t="s">
        <v>142</v>
      </c>
      <c r="D50" t="s">
        <v>143</v>
      </c>
      <c r="E50" t="s">
        <v>77</v>
      </c>
      <c r="F50" t="s">
        <v>6</v>
      </c>
      <c r="G50" t="s">
        <v>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/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  <col min="8" max="8" width="11" customWidth="1"/>
  </cols>
  <sheetData>
    <row r="1" spans="1:8" x14ac:dyDescent="0.25">
      <c r="A1" s="193" t="s">
        <v>63</v>
      </c>
      <c r="B1" s="193" t="s">
        <v>0</v>
      </c>
      <c r="C1" s="193" t="s">
        <v>1</v>
      </c>
      <c r="D1" s="193" t="s">
        <v>2</v>
      </c>
      <c r="E1" s="193" t="s">
        <v>64</v>
      </c>
      <c r="F1" s="193" t="s">
        <v>3</v>
      </c>
      <c r="G1" s="193" t="s">
        <v>4</v>
      </c>
      <c r="H1" s="193" t="s">
        <v>5</v>
      </c>
    </row>
    <row r="2" spans="1:8" x14ac:dyDescent="0.25">
      <c r="A2">
        <v>1</v>
      </c>
      <c r="B2">
        <v>403</v>
      </c>
      <c r="C2" t="s">
        <v>114</v>
      </c>
      <c r="D2" t="s">
        <v>160</v>
      </c>
      <c r="E2" t="s">
        <v>161</v>
      </c>
      <c r="F2" t="s">
        <v>18</v>
      </c>
      <c r="G2" t="s">
        <v>10</v>
      </c>
      <c r="H2" t="s">
        <v>8</v>
      </c>
    </row>
    <row r="3" spans="1:8" x14ac:dyDescent="0.25">
      <c r="A3">
        <v>1</v>
      </c>
      <c r="B3">
        <v>404</v>
      </c>
      <c r="C3" t="s">
        <v>239</v>
      </c>
      <c r="D3" t="s">
        <v>240</v>
      </c>
      <c r="E3" t="s">
        <v>161</v>
      </c>
      <c r="F3" t="s">
        <v>18</v>
      </c>
      <c r="G3" t="s">
        <v>7</v>
      </c>
      <c r="H3" t="s">
        <v>8</v>
      </c>
    </row>
    <row r="4" spans="1:8" x14ac:dyDescent="0.25">
      <c r="A4">
        <v>1</v>
      </c>
      <c r="B4">
        <v>411</v>
      </c>
      <c r="C4" t="s">
        <v>164</v>
      </c>
      <c r="D4" t="s">
        <v>165</v>
      </c>
      <c r="E4" t="s">
        <v>161</v>
      </c>
      <c r="F4" t="s">
        <v>18</v>
      </c>
      <c r="G4" t="s">
        <v>10</v>
      </c>
      <c r="H4" t="s">
        <v>8</v>
      </c>
    </row>
    <row r="5" spans="1:8" x14ac:dyDescent="0.25">
      <c r="A5">
        <v>1</v>
      </c>
      <c r="B5">
        <v>412</v>
      </c>
      <c r="C5" t="s">
        <v>166</v>
      </c>
      <c r="D5" t="s">
        <v>144</v>
      </c>
      <c r="E5" t="s">
        <v>161</v>
      </c>
      <c r="F5" t="s">
        <v>18</v>
      </c>
      <c r="G5" t="s">
        <v>7</v>
      </c>
      <c r="H5" t="s">
        <v>8</v>
      </c>
    </row>
    <row r="6" spans="1:8" x14ac:dyDescent="0.25">
      <c r="A6">
        <v>1</v>
      </c>
      <c r="B6">
        <v>419</v>
      </c>
      <c r="C6" t="s">
        <v>168</v>
      </c>
      <c r="D6" t="s">
        <v>146</v>
      </c>
      <c r="E6" t="s">
        <v>161</v>
      </c>
      <c r="F6" t="s">
        <v>18</v>
      </c>
      <c r="G6" t="s">
        <v>10</v>
      </c>
      <c r="H6" t="s">
        <v>8</v>
      </c>
    </row>
    <row r="7" spans="1:8" x14ac:dyDescent="0.25">
      <c r="A7">
        <v>1</v>
      </c>
      <c r="B7">
        <v>420</v>
      </c>
      <c r="C7" t="s">
        <v>169</v>
      </c>
      <c r="D7" t="s">
        <v>170</v>
      </c>
      <c r="E7" t="s">
        <v>161</v>
      </c>
      <c r="F7" t="s">
        <v>18</v>
      </c>
      <c r="G7" t="s">
        <v>7</v>
      </c>
      <c r="H7" t="s">
        <v>8</v>
      </c>
    </row>
    <row r="8" spans="1:8" x14ac:dyDescent="0.25">
      <c r="A8">
        <v>1</v>
      </c>
      <c r="B8">
        <v>427</v>
      </c>
      <c r="C8" t="s">
        <v>173</v>
      </c>
      <c r="D8" t="s">
        <v>174</v>
      </c>
      <c r="E8" t="s">
        <v>161</v>
      </c>
      <c r="F8" t="s">
        <v>18</v>
      </c>
      <c r="G8" t="s">
        <v>10</v>
      </c>
      <c r="H8" t="s">
        <v>8</v>
      </c>
    </row>
    <row r="9" spans="1:8" x14ac:dyDescent="0.25">
      <c r="A9">
        <v>1</v>
      </c>
      <c r="B9">
        <v>428</v>
      </c>
      <c r="C9" t="s">
        <v>175</v>
      </c>
      <c r="D9" t="s">
        <v>176</v>
      </c>
      <c r="E9" t="s">
        <v>161</v>
      </c>
      <c r="F9" t="s">
        <v>18</v>
      </c>
      <c r="G9" t="s">
        <v>7</v>
      </c>
      <c r="H9" t="s">
        <v>8</v>
      </c>
    </row>
    <row r="10" spans="1:8" x14ac:dyDescent="0.25">
      <c r="A10">
        <v>1</v>
      </c>
      <c r="B10">
        <v>435</v>
      </c>
      <c r="C10" t="s">
        <v>178</v>
      </c>
      <c r="D10" t="s">
        <v>179</v>
      </c>
      <c r="E10" t="s">
        <v>161</v>
      </c>
      <c r="F10" t="s">
        <v>18</v>
      </c>
      <c r="G10" t="s">
        <v>10</v>
      </c>
      <c r="H10" t="s">
        <v>8</v>
      </c>
    </row>
    <row r="11" spans="1:8" x14ac:dyDescent="0.25">
      <c r="A11">
        <v>1</v>
      </c>
      <c r="B11">
        <v>436</v>
      </c>
      <c r="C11" t="s">
        <v>180</v>
      </c>
      <c r="D11" t="s">
        <v>181</v>
      </c>
      <c r="E11" t="s">
        <v>161</v>
      </c>
      <c r="F11" t="s">
        <v>18</v>
      </c>
      <c r="G11" t="s">
        <v>7</v>
      </c>
      <c r="H11" t="s">
        <v>8</v>
      </c>
    </row>
    <row r="12" spans="1:8" x14ac:dyDescent="0.25">
      <c r="A12">
        <v>1</v>
      </c>
      <c r="B12">
        <v>443</v>
      </c>
      <c r="C12" t="s">
        <v>184</v>
      </c>
      <c r="D12" t="s">
        <v>86</v>
      </c>
      <c r="E12" t="s">
        <v>161</v>
      </c>
      <c r="F12" t="s">
        <v>18</v>
      </c>
      <c r="G12" t="s">
        <v>10</v>
      </c>
      <c r="H12" t="s">
        <v>8</v>
      </c>
    </row>
    <row r="13" spans="1:8" x14ac:dyDescent="0.25">
      <c r="A13">
        <v>1</v>
      </c>
      <c r="B13">
        <v>444</v>
      </c>
      <c r="C13" t="s">
        <v>185</v>
      </c>
      <c r="D13" t="s">
        <v>186</v>
      </c>
      <c r="E13" t="s">
        <v>161</v>
      </c>
      <c r="F13" t="s">
        <v>18</v>
      </c>
      <c r="G13" t="s">
        <v>7</v>
      </c>
      <c r="H13" t="s">
        <v>8</v>
      </c>
    </row>
    <row r="14" spans="1:8" x14ac:dyDescent="0.25">
      <c r="A14">
        <v>1</v>
      </c>
      <c r="B14">
        <v>451</v>
      </c>
      <c r="C14" t="s">
        <v>189</v>
      </c>
      <c r="D14" t="s">
        <v>190</v>
      </c>
      <c r="E14" t="s">
        <v>161</v>
      </c>
      <c r="F14" t="s">
        <v>18</v>
      </c>
      <c r="G14" t="s">
        <v>10</v>
      </c>
      <c r="H14" t="s">
        <v>8</v>
      </c>
    </row>
    <row r="15" spans="1:8" x14ac:dyDescent="0.25">
      <c r="A15">
        <v>1</v>
      </c>
      <c r="B15">
        <v>452</v>
      </c>
      <c r="C15" t="s">
        <v>191</v>
      </c>
      <c r="D15" t="s">
        <v>192</v>
      </c>
      <c r="E15" t="s">
        <v>161</v>
      </c>
      <c r="F15" t="s">
        <v>18</v>
      </c>
      <c r="G15" t="s">
        <v>7</v>
      </c>
      <c r="H15" t="s">
        <v>8</v>
      </c>
    </row>
    <row r="16" spans="1:8" x14ac:dyDescent="0.25">
      <c r="A16">
        <v>1</v>
      </c>
      <c r="B16">
        <v>459</v>
      </c>
      <c r="C16" t="s">
        <v>150</v>
      </c>
      <c r="D16" t="s">
        <v>195</v>
      </c>
      <c r="E16" t="s">
        <v>161</v>
      </c>
      <c r="F16" t="s">
        <v>18</v>
      </c>
      <c r="G16" t="s">
        <v>10</v>
      </c>
      <c r="H16" t="s">
        <v>8</v>
      </c>
    </row>
    <row r="17" spans="1:8" x14ac:dyDescent="0.25">
      <c r="A17">
        <v>1</v>
      </c>
      <c r="B17">
        <v>460</v>
      </c>
      <c r="C17" t="s">
        <v>196</v>
      </c>
      <c r="D17" t="s">
        <v>197</v>
      </c>
      <c r="E17" t="s">
        <v>161</v>
      </c>
      <c r="F17" t="s">
        <v>18</v>
      </c>
      <c r="G17" t="s">
        <v>7</v>
      </c>
      <c r="H17" t="s">
        <v>8</v>
      </c>
    </row>
    <row r="18" spans="1:8" x14ac:dyDescent="0.25">
      <c r="A18">
        <v>1</v>
      </c>
      <c r="B18">
        <v>467</v>
      </c>
      <c r="C18" t="s">
        <v>200</v>
      </c>
      <c r="D18" t="s">
        <v>201</v>
      </c>
      <c r="E18" t="s">
        <v>161</v>
      </c>
      <c r="F18" t="s">
        <v>18</v>
      </c>
      <c r="G18" t="s">
        <v>10</v>
      </c>
      <c r="H18" t="s">
        <v>8</v>
      </c>
    </row>
    <row r="19" spans="1:8" x14ac:dyDescent="0.25">
      <c r="A19">
        <v>1</v>
      </c>
      <c r="B19">
        <v>468</v>
      </c>
      <c r="C19" t="s">
        <v>154</v>
      </c>
      <c r="D19" t="s">
        <v>202</v>
      </c>
      <c r="E19" t="s">
        <v>161</v>
      </c>
      <c r="F19" t="s">
        <v>18</v>
      </c>
      <c r="G19" t="s">
        <v>7</v>
      </c>
      <c r="H19" t="s">
        <v>8</v>
      </c>
    </row>
    <row r="20" spans="1:8" x14ac:dyDescent="0.25">
      <c r="A20">
        <v>1</v>
      </c>
      <c r="B20">
        <v>475</v>
      </c>
      <c r="C20" t="s">
        <v>205</v>
      </c>
      <c r="D20" t="s">
        <v>206</v>
      </c>
      <c r="E20" t="s">
        <v>161</v>
      </c>
      <c r="F20" t="s">
        <v>18</v>
      </c>
      <c r="G20" t="s">
        <v>10</v>
      </c>
      <c r="H20" t="s">
        <v>8</v>
      </c>
    </row>
    <row r="21" spans="1:8" x14ac:dyDescent="0.25">
      <c r="A21">
        <v>1</v>
      </c>
      <c r="B21">
        <v>476</v>
      </c>
      <c r="C21" t="s">
        <v>207</v>
      </c>
      <c r="D21" t="s">
        <v>208</v>
      </c>
      <c r="E21" t="s">
        <v>161</v>
      </c>
      <c r="F21" t="s">
        <v>18</v>
      </c>
      <c r="G21" t="s">
        <v>7</v>
      </c>
      <c r="H21" t="s">
        <v>8</v>
      </c>
    </row>
    <row r="22" spans="1:8" x14ac:dyDescent="0.25">
      <c r="A22">
        <v>1</v>
      </c>
      <c r="B22">
        <v>483</v>
      </c>
      <c r="C22" t="s">
        <v>211</v>
      </c>
      <c r="D22" t="s">
        <v>212</v>
      </c>
      <c r="E22" t="s">
        <v>161</v>
      </c>
      <c r="F22" t="s">
        <v>18</v>
      </c>
      <c r="G22" t="s">
        <v>10</v>
      </c>
      <c r="H22" t="s">
        <v>8</v>
      </c>
    </row>
    <row r="23" spans="1:8" x14ac:dyDescent="0.25">
      <c r="A23">
        <v>1</v>
      </c>
      <c r="B23">
        <v>484</v>
      </c>
      <c r="C23" t="s">
        <v>158</v>
      </c>
      <c r="D23" t="s">
        <v>98</v>
      </c>
      <c r="E23" t="s">
        <v>161</v>
      </c>
      <c r="F23" t="s">
        <v>18</v>
      </c>
      <c r="G23" t="s">
        <v>7</v>
      </c>
      <c r="H23" t="s">
        <v>8</v>
      </c>
    </row>
    <row r="24" spans="1:8" x14ac:dyDescent="0.25">
      <c r="A24">
        <v>1</v>
      </c>
      <c r="B24">
        <v>491</v>
      </c>
      <c r="C24" t="s">
        <v>215</v>
      </c>
      <c r="D24" t="s">
        <v>216</v>
      </c>
      <c r="E24" t="s">
        <v>161</v>
      </c>
      <c r="F24" t="s">
        <v>18</v>
      </c>
      <c r="G24" t="s">
        <v>10</v>
      </c>
      <c r="H24" t="s">
        <v>8</v>
      </c>
    </row>
    <row r="25" spans="1:8" x14ac:dyDescent="0.25">
      <c r="A25">
        <v>1</v>
      </c>
      <c r="B25">
        <v>492</v>
      </c>
      <c r="C25" t="s">
        <v>217</v>
      </c>
      <c r="D25" t="s">
        <v>218</v>
      </c>
      <c r="E25" t="s">
        <v>161</v>
      </c>
      <c r="F25" t="s">
        <v>18</v>
      </c>
      <c r="G25" t="s">
        <v>7</v>
      </c>
      <c r="H25" t="s">
        <v>8</v>
      </c>
    </row>
    <row r="26" spans="1:8" x14ac:dyDescent="0.25">
      <c r="A26">
        <v>1</v>
      </c>
      <c r="B26">
        <v>499</v>
      </c>
      <c r="C26" t="s">
        <v>221</v>
      </c>
      <c r="D26" t="s">
        <v>222</v>
      </c>
      <c r="E26" t="s">
        <v>161</v>
      </c>
      <c r="F26" t="s">
        <v>18</v>
      </c>
      <c r="G26" t="s">
        <v>10</v>
      </c>
      <c r="H26" t="s">
        <v>8</v>
      </c>
    </row>
    <row r="27" spans="1:8" x14ac:dyDescent="0.25">
      <c r="A27">
        <v>1</v>
      </c>
      <c r="B27">
        <v>500</v>
      </c>
      <c r="C27" t="s">
        <v>223</v>
      </c>
      <c r="D27" t="s">
        <v>224</v>
      </c>
      <c r="E27" t="s">
        <v>161</v>
      </c>
      <c r="F27" t="s">
        <v>18</v>
      </c>
      <c r="G27" t="s">
        <v>7</v>
      </c>
      <c r="H27" t="s">
        <v>8</v>
      </c>
    </row>
    <row r="28" spans="1:8" x14ac:dyDescent="0.25">
      <c r="A28">
        <v>1</v>
      </c>
      <c r="B28">
        <v>503</v>
      </c>
      <c r="C28" t="s">
        <v>135</v>
      </c>
      <c r="D28" t="s">
        <v>227</v>
      </c>
      <c r="E28" t="s">
        <v>161</v>
      </c>
      <c r="F28" t="s">
        <v>18</v>
      </c>
      <c r="G28" t="s">
        <v>10</v>
      </c>
      <c r="H28" t="s">
        <v>8</v>
      </c>
    </row>
    <row r="29" spans="1:8" x14ac:dyDescent="0.25">
      <c r="A29">
        <v>1</v>
      </c>
      <c r="B29">
        <v>504</v>
      </c>
      <c r="C29" t="s">
        <v>228</v>
      </c>
      <c r="D29" t="s">
        <v>136</v>
      </c>
      <c r="E29" t="s">
        <v>161</v>
      </c>
      <c r="F29" t="s">
        <v>18</v>
      </c>
      <c r="G29" t="s">
        <v>7</v>
      </c>
      <c r="H29" t="s">
        <v>8</v>
      </c>
    </row>
    <row r="30" spans="1:8" x14ac:dyDescent="0.25">
      <c r="A30">
        <v>1</v>
      </c>
      <c r="B30">
        <v>507</v>
      </c>
      <c r="C30" t="s">
        <v>229</v>
      </c>
      <c r="D30" t="s">
        <v>110</v>
      </c>
      <c r="E30" t="s">
        <v>161</v>
      </c>
      <c r="F30" t="s">
        <v>18</v>
      </c>
      <c r="G30" t="s">
        <v>10</v>
      </c>
      <c r="H30" t="s">
        <v>8</v>
      </c>
    </row>
    <row r="31" spans="1:8" x14ac:dyDescent="0.25">
      <c r="A31">
        <v>1</v>
      </c>
      <c r="B31">
        <v>508</v>
      </c>
      <c r="C31" t="s">
        <v>230</v>
      </c>
      <c r="D31" t="s">
        <v>231</v>
      </c>
      <c r="E31" t="s">
        <v>161</v>
      </c>
      <c r="F31" t="s">
        <v>18</v>
      </c>
      <c r="G31" t="s">
        <v>7</v>
      </c>
      <c r="H31" t="s">
        <v>8</v>
      </c>
    </row>
    <row r="32" spans="1:8" x14ac:dyDescent="0.25">
      <c r="A32">
        <v>1</v>
      </c>
      <c r="B32">
        <v>511</v>
      </c>
      <c r="C32" t="s">
        <v>232</v>
      </c>
      <c r="D32" t="s">
        <v>233</v>
      </c>
      <c r="E32" t="s">
        <v>161</v>
      </c>
      <c r="F32" t="s">
        <v>18</v>
      </c>
      <c r="G32" t="s">
        <v>10</v>
      </c>
      <c r="H32" t="s">
        <v>8</v>
      </c>
    </row>
    <row r="33" spans="1:8" x14ac:dyDescent="0.25">
      <c r="A33">
        <v>1</v>
      </c>
      <c r="B33">
        <v>512</v>
      </c>
      <c r="C33" t="s">
        <v>234</v>
      </c>
      <c r="D33" t="s">
        <v>142</v>
      </c>
      <c r="E33" t="s">
        <v>161</v>
      </c>
      <c r="F33" t="s">
        <v>18</v>
      </c>
      <c r="G33" t="s">
        <v>7</v>
      </c>
      <c r="H33" t="s">
        <v>8</v>
      </c>
    </row>
    <row r="34" spans="1:8" x14ac:dyDescent="0.25">
      <c r="A34">
        <v>1</v>
      </c>
      <c r="B34">
        <v>515</v>
      </c>
      <c r="C34" t="s">
        <v>235</v>
      </c>
      <c r="D34" t="s">
        <v>236</v>
      </c>
      <c r="E34" t="s">
        <v>161</v>
      </c>
      <c r="F34" t="s">
        <v>18</v>
      </c>
      <c r="G34" t="s">
        <v>10</v>
      </c>
      <c r="H34" t="s">
        <v>8</v>
      </c>
    </row>
    <row r="35" spans="1:8" x14ac:dyDescent="0.25">
      <c r="A35">
        <v>1</v>
      </c>
      <c r="B35">
        <v>516</v>
      </c>
      <c r="C35" t="s">
        <v>237</v>
      </c>
      <c r="D35" t="s">
        <v>238</v>
      </c>
      <c r="E35" t="s">
        <v>161</v>
      </c>
      <c r="F35" t="s">
        <v>18</v>
      </c>
      <c r="G35" t="s">
        <v>7</v>
      </c>
      <c r="H35" t="s">
        <v>8</v>
      </c>
    </row>
    <row r="36" spans="1:8" x14ac:dyDescent="0.25">
      <c r="A36">
        <v>2</v>
      </c>
      <c r="B36">
        <v>405</v>
      </c>
      <c r="C36" t="s">
        <v>239</v>
      </c>
      <c r="D36" t="s">
        <v>240</v>
      </c>
      <c r="E36" t="s">
        <v>161</v>
      </c>
      <c r="F36" t="s">
        <v>18</v>
      </c>
      <c r="G36" t="s">
        <v>10</v>
      </c>
      <c r="H36" t="s">
        <v>9</v>
      </c>
    </row>
    <row r="37" spans="1:8" x14ac:dyDescent="0.25">
      <c r="A37">
        <v>2</v>
      </c>
      <c r="B37">
        <v>406</v>
      </c>
      <c r="C37" t="s">
        <v>162</v>
      </c>
      <c r="D37" t="s">
        <v>163</v>
      </c>
      <c r="E37" t="s">
        <v>161</v>
      </c>
      <c r="F37" t="s">
        <v>18</v>
      </c>
      <c r="G37" t="s">
        <v>7</v>
      </c>
      <c r="H37" t="s">
        <v>9</v>
      </c>
    </row>
    <row r="38" spans="1:8" x14ac:dyDescent="0.25">
      <c r="A38">
        <v>2</v>
      </c>
      <c r="B38">
        <v>413</v>
      </c>
      <c r="C38" t="s">
        <v>166</v>
      </c>
      <c r="D38" t="s">
        <v>144</v>
      </c>
      <c r="E38" t="s">
        <v>161</v>
      </c>
      <c r="F38" t="s">
        <v>18</v>
      </c>
      <c r="G38" t="s">
        <v>10</v>
      </c>
      <c r="H38" t="s">
        <v>9</v>
      </c>
    </row>
    <row r="39" spans="1:8" x14ac:dyDescent="0.25">
      <c r="A39">
        <v>2</v>
      </c>
      <c r="B39">
        <v>414</v>
      </c>
      <c r="C39" t="s">
        <v>73</v>
      </c>
      <c r="D39" t="s">
        <v>167</v>
      </c>
      <c r="E39" t="s">
        <v>161</v>
      </c>
      <c r="F39" t="s">
        <v>18</v>
      </c>
      <c r="G39" t="s">
        <v>7</v>
      </c>
      <c r="H39" t="s">
        <v>9</v>
      </c>
    </row>
    <row r="40" spans="1:8" x14ac:dyDescent="0.25">
      <c r="A40">
        <v>2</v>
      </c>
      <c r="B40">
        <v>421</v>
      </c>
      <c r="C40" t="s">
        <v>169</v>
      </c>
      <c r="D40" t="s">
        <v>170</v>
      </c>
      <c r="E40" t="s">
        <v>161</v>
      </c>
      <c r="F40" t="s">
        <v>18</v>
      </c>
      <c r="G40" t="s">
        <v>10</v>
      </c>
      <c r="H40" t="s">
        <v>9</v>
      </c>
    </row>
    <row r="41" spans="1:8" x14ac:dyDescent="0.25">
      <c r="A41">
        <v>2</v>
      </c>
      <c r="B41">
        <v>422</v>
      </c>
      <c r="C41" t="s">
        <v>171</v>
      </c>
      <c r="D41" t="s">
        <v>172</v>
      </c>
      <c r="E41" t="s">
        <v>161</v>
      </c>
      <c r="F41" t="s">
        <v>18</v>
      </c>
      <c r="G41" t="s">
        <v>7</v>
      </c>
      <c r="H41" t="s">
        <v>9</v>
      </c>
    </row>
    <row r="42" spans="1:8" x14ac:dyDescent="0.25">
      <c r="A42">
        <v>2</v>
      </c>
      <c r="B42">
        <v>429</v>
      </c>
      <c r="C42" t="s">
        <v>175</v>
      </c>
      <c r="D42" t="s">
        <v>176</v>
      </c>
      <c r="E42" t="s">
        <v>161</v>
      </c>
      <c r="F42" t="s">
        <v>18</v>
      </c>
      <c r="G42" t="s">
        <v>10</v>
      </c>
      <c r="H42" t="s">
        <v>9</v>
      </c>
    </row>
    <row r="43" spans="1:8" x14ac:dyDescent="0.25">
      <c r="A43">
        <v>2</v>
      </c>
      <c r="B43">
        <v>430</v>
      </c>
      <c r="C43" t="s">
        <v>121</v>
      </c>
      <c r="D43" t="s">
        <v>177</v>
      </c>
      <c r="E43" t="s">
        <v>161</v>
      </c>
      <c r="F43" t="s">
        <v>18</v>
      </c>
      <c r="G43" t="s">
        <v>7</v>
      </c>
      <c r="H43" t="s">
        <v>9</v>
      </c>
    </row>
    <row r="44" spans="1:8" x14ac:dyDescent="0.25">
      <c r="A44">
        <v>2</v>
      </c>
      <c r="B44">
        <v>437</v>
      </c>
      <c r="C44" t="s">
        <v>180</v>
      </c>
      <c r="D44" t="s">
        <v>181</v>
      </c>
      <c r="E44" t="s">
        <v>161</v>
      </c>
      <c r="F44" t="s">
        <v>18</v>
      </c>
      <c r="G44" t="s">
        <v>10</v>
      </c>
      <c r="H44" t="s">
        <v>9</v>
      </c>
    </row>
    <row r="45" spans="1:8" x14ac:dyDescent="0.25">
      <c r="A45">
        <v>2</v>
      </c>
      <c r="B45">
        <v>438</v>
      </c>
      <c r="C45" t="s">
        <v>182</v>
      </c>
      <c r="D45" t="s">
        <v>183</v>
      </c>
      <c r="E45" t="s">
        <v>161</v>
      </c>
      <c r="F45" t="s">
        <v>18</v>
      </c>
      <c r="G45" t="s">
        <v>7</v>
      </c>
      <c r="H45" t="s">
        <v>9</v>
      </c>
    </row>
    <row r="46" spans="1:8" x14ac:dyDescent="0.25">
      <c r="A46">
        <v>2</v>
      </c>
      <c r="B46">
        <v>445</v>
      </c>
      <c r="C46" t="s">
        <v>185</v>
      </c>
      <c r="D46" t="s">
        <v>186</v>
      </c>
      <c r="E46" t="s">
        <v>161</v>
      </c>
      <c r="F46" t="s">
        <v>18</v>
      </c>
      <c r="G46" t="s">
        <v>10</v>
      </c>
      <c r="H46" t="s">
        <v>9</v>
      </c>
    </row>
    <row r="47" spans="1:8" x14ac:dyDescent="0.25">
      <c r="A47">
        <v>2</v>
      </c>
      <c r="B47">
        <v>446</v>
      </c>
      <c r="C47" t="s">
        <v>187</v>
      </c>
      <c r="D47" t="s">
        <v>188</v>
      </c>
      <c r="E47" t="s">
        <v>161</v>
      </c>
      <c r="F47" t="s">
        <v>18</v>
      </c>
      <c r="G47" t="s">
        <v>7</v>
      </c>
      <c r="H47" t="s">
        <v>9</v>
      </c>
    </row>
    <row r="48" spans="1:8" x14ac:dyDescent="0.25">
      <c r="A48">
        <v>2</v>
      </c>
      <c r="B48">
        <v>453</v>
      </c>
      <c r="C48" t="s">
        <v>191</v>
      </c>
      <c r="D48" t="s">
        <v>192</v>
      </c>
      <c r="E48" t="s">
        <v>161</v>
      </c>
      <c r="F48" t="s">
        <v>18</v>
      </c>
      <c r="G48" t="s">
        <v>10</v>
      </c>
      <c r="H48" t="s">
        <v>9</v>
      </c>
    </row>
    <row r="49" spans="1:8" x14ac:dyDescent="0.25">
      <c r="A49">
        <v>2</v>
      </c>
      <c r="B49">
        <v>454</v>
      </c>
      <c r="C49" t="s">
        <v>193</v>
      </c>
      <c r="D49" t="s">
        <v>194</v>
      </c>
      <c r="E49" t="s">
        <v>161</v>
      </c>
      <c r="F49" t="s">
        <v>18</v>
      </c>
      <c r="G49" t="s">
        <v>7</v>
      </c>
      <c r="H49" t="s">
        <v>9</v>
      </c>
    </row>
    <row r="50" spans="1:8" x14ac:dyDescent="0.25">
      <c r="A50">
        <v>2</v>
      </c>
      <c r="B50">
        <v>461</v>
      </c>
      <c r="C50" t="s">
        <v>196</v>
      </c>
      <c r="D50" t="s">
        <v>197</v>
      </c>
      <c r="E50" t="s">
        <v>161</v>
      </c>
      <c r="F50" t="s">
        <v>18</v>
      </c>
      <c r="G50" t="s">
        <v>10</v>
      </c>
      <c r="H50" t="s">
        <v>9</v>
      </c>
    </row>
    <row r="51" spans="1:8" x14ac:dyDescent="0.25">
      <c r="A51">
        <v>2</v>
      </c>
      <c r="B51">
        <v>462</v>
      </c>
      <c r="C51" t="s">
        <v>198</v>
      </c>
      <c r="D51" t="s">
        <v>199</v>
      </c>
      <c r="E51" t="s">
        <v>161</v>
      </c>
      <c r="F51" t="s">
        <v>18</v>
      </c>
      <c r="G51" t="s">
        <v>7</v>
      </c>
      <c r="H51" t="s">
        <v>9</v>
      </c>
    </row>
    <row r="52" spans="1:8" x14ac:dyDescent="0.25">
      <c r="A52">
        <v>2</v>
      </c>
      <c r="B52">
        <v>469</v>
      </c>
      <c r="C52" t="s">
        <v>154</v>
      </c>
      <c r="D52" t="s">
        <v>202</v>
      </c>
      <c r="E52" t="s">
        <v>161</v>
      </c>
      <c r="F52" t="s">
        <v>18</v>
      </c>
      <c r="G52" t="s">
        <v>10</v>
      </c>
      <c r="H52" t="s">
        <v>9</v>
      </c>
    </row>
    <row r="53" spans="1:8" x14ac:dyDescent="0.25">
      <c r="A53">
        <v>2</v>
      </c>
      <c r="B53">
        <v>470</v>
      </c>
      <c r="C53" t="s">
        <v>203</v>
      </c>
      <c r="D53" t="s">
        <v>204</v>
      </c>
      <c r="E53" t="s">
        <v>161</v>
      </c>
      <c r="F53" t="s">
        <v>18</v>
      </c>
      <c r="G53" t="s">
        <v>7</v>
      </c>
      <c r="H53" t="s">
        <v>9</v>
      </c>
    </row>
    <row r="54" spans="1:8" x14ac:dyDescent="0.25">
      <c r="A54">
        <v>2</v>
      </c>
      <c r="B54">
        <v>477</v>
      </c>
      <c r="C54" t="s">
        <v>207</v>
      </c>
      <c r="D54" t="s">
        <v>208</v>
      </c>
      <c r="E54" t="s">
        <v>161</v>
      </c>
      <c r="F54" t="s">
        <v>18</v>
      </c>
      <c r="G54" t="s">
        <v>10</v>
      </c>
      <c r="H54" t="s">
        <v>9</v>
      </c>
    </row>
    <row r="55" spans="1:8" x14ac:dyDescent="0.25">
      <c r="A55">
        <v>2</v>
      </c>
      <c r="B55">
        <v>478</v>
      </c>
      <c r="C55" t="s">
        <v>209</v>
      </c>
      <c r="D55" t="s">
        <v>210</v>
      </c>
      <c r="E55" t="s">
        <v>161</v>
      </c>
      <c r="F55" t="s">
        <v>18</v>
      </c>
      <c r="G55" t="s">
        <v>7</v>
      </c>
      <c r="H55" t="s">
        <v>9</v>
      </c>
    </row>
    <row r="56" spans="1:8" x14ac:dyDescent="0.25">
      <c r="A56">
        <v>2</v>
      </c>
      <c r="B56">
        <v>485</v>
      </c>
      <c r="C56" t="s">
        <v>158</v>
      </c>
      <c r="D56" t="s">
        <v>98</v>
      </c>
      <c r="E56" t="s">
        <v>161</v>
      </c>
      <c r="F56" t="s">
        <v>18</v>
      </c>
      <c r="G56" t="s">
        <v>10</v>
      </c>
      <c r="H56" t="s">
        <v>9</v>
      </c>
    </row>
    <row r="57" spans="1:8" x14ac:dyDescent="0.25">
      <c r="A57">
        <v>2</v>
      </c>
      <c r="B57">
        <v>486</v>
      </c>
      <c r="C57" t="s">
        <v>213</v>
      </c>
      <c r="D57" t="s">
        <v>214</v>
      </c>
      <c r="E57" t="s">
        <v>161</v>
      </c>
      <c r="F57" t="s">
        <v>18</v>
      </c>
      <c r="G57" t="s">
        <v>7</v>
      </c>
      <c r="H57" t="s">
        <v>9</v>
      </c>
    </row>
    <row r="58" spans="1:8" x14ac:dyDescent="0.25">
      <c r="A58">
        <v>2</v>
      </c>
      <c r="B58">
        <v>493</v>
      </c>
      <c r="C58" t="s">
        <v>217</v>
      </c>
      <c r="D58" t="s">
        <v>218</v>
      </c>
      <c r="E58" t="s">
        <v>161</v>
      </c>
      <c r="F58" t="s">
        <v>18</v>
      </c>
      <c r="G58" t="s">
        <v>10</v>
      </c>
      <c r="H58" t="s">
        <v>9</v>
      </c>
    </row>
    <row r="59" spans="1:8" x14ac:dyDescent="0.25">
      <c r="A59">
        <v>2</v>
      </c>
      <c r="B59">
        <v>494</v>
      </c>
      <c r="C59" t="s">
        <v>219</v>
      </c>
      <c r="D59" t="s">
        <v>220</v>
      </c>
      <c r="E59" t="s">
        <v>161</v>
      </c>
      <c r="F59" t="s">
        <v>18</v>
      </c>
      <c r="G59" t="s">
        <v>7</v>
      </c>
      <c r="H59" t="s">
        <v>9</v>
      </c>
    </row>
    <row r="60" spans="1:8" x14ac:dyDescent="0.25">
      <c r="A60">
        <v>2</v>
      </c>
      <c r="B60">
        <v>501</v>
      </c>
      <c r="C60" t="s">
        <v>223</v>
      </c>
      <c r="D60" t="s">
        <v>224</v>
      </c>
      <c r="E60" t="s">
        <v>161</v>
      </c>
      <c r="F60" t="s">
        <v>18</v>
      </c>
      <c r="G60" t="s">
        <v>10</v>
      </c>
      <c r="H60" t="s">
        <v>8</v>
      </c>
    </row>
    <row r="61" spans="1:8" x14ac:dyDescent="0.25">
      <c r="A61">
        <v>2</v>
      </c>
      <c r="B61">
        <v>502</v>
      </c>
      <c r="C61" t="s">
        <v>225</v>
      </c>
      <c r="D61" t="s">
        <v>226</v>
      </c>
      <c r="E61" t="s">
        <v>161</v>
      </c>
      <c r="F61" t="s">
        <v>18</v>
      </c>
      <c r="G61" t="s">
        <v>7</v>
      </c>
      <c r="H61" t="s">
        <v>8</v>
      </c>
    </row>
    <row r="62" spans="1:8" x14ac:dyDescent="0.25">
      <c r="A62">
        <v>2</v>
      </c>
      <c r="B62">
        <v>505</v>
      </c>
      <c r="C62" t="s">
        <v>108</v>
      </c>
      <c r="D62" t="s">
        <v>259</v>
      </c>
      <c r="E62" t="s">
        <v>161</v>
      </c>
      <c r="F62" t="s">
        <v>18</v>
      </c>
      <c r="G62" t="s">
        <v>10</v>
      </c>
      <c r="H62" t="s">
        <v>8</v>
      </c>
    </row>
    <row r="63" spans="1:8" x14ac:dyDescent="0.25">
      <c r="A63">
        <v>2</v>
      </c>
      <c r="B63">
        <v>506</v>
      </c>
      <c r="C63" t="s">
        <v>260</v>
      </c>
      <c r="D63" t="s">
        <v>261</v>
      </c>
      <c r="E63" t="s">
        <v>161</v>
      </c>
      <c r="F63" t="s">
        <v>18</v>
      </c>
      <c r="G63" t="s">
        <v>7</v>
      </c>
      <c r="H63" t="s">
        <v>8</v>
      </c>
    </row>
    <row r="64" spans="1:8" x14ac:dyDescent="0.25">
      <c r="A64">
        <v>2</v>
      </c>
      <c r="B64">
        <v>509</v>
      </c>
      <c r="C64" t="s">
        <v>262</v>
      </c>
      <c r="D64" t="s">
        <v>263</v>
      </c>
      <c r="E64" t="s">
        <v>161</v>
      </c>
      <c r="F64" t="s">
        <v>18</v>
      </c>
      <c r="G64" t="s">
        <v>10</v>
      </c>
      <c r="H64" t="s">
        <v>8</v>
      </c>
    </row>
    <row r="65" spans="1:8" x14ac:dyDescent="0.25">
      <c r="A65">
        <v>2</v>
      </c>
      <c r="B65">
        <v>510</v>
      </c>
      <c r="C65" t="s">
        <v>112</v>
      </c>
      <c r="D65" t="s">
        <v>140</v>
      </c>
      <c r="E65" t="s">
        <v>161</v>
      </c>
      <c r="F65" t="s">
        <v>18</v>
      </c>
      <c r="G65" t="s">
        <v>7</v>
      </c>
      <c r="H65" t="s">
        <v>8</v>
      </c>
    </row>
    <row r="66" spans="1:8" x14ac:dyDescent="0.25">
      <c r="A66">
        <v>2</v>
      </c>
      <c r="B66">
        <v>513</v>
      </c>
      <c r="C66" t="s">
        <v>264</v>
      </c>
      <c r="D66" t="s">
        <v>265</v>
      </c>
      <c r="E66" t="s">
        <v>161</v>
      </c>
      <c r="F66" t="s">
        <v>18</v>
      </c>
      <c r="G66" t="s">
        <v>10</v>
      </c>
      <c r="H66" t="s">
        <v>8</v>
      </c>
    </row>
    <row r="67" spans="1:8" x14ac:dyDescent="0.25">
      <c r="A67">
        <v>2</v>
      </c>
      <c r="B67">
        <v>514</v>
      </c>
      <c r="C67" t="s">
        <v>235</v>
      </c>
      <c r="D67" t="s">
        <v>236</v>
      </c>
      <c r="E67" t="s">
        <v>161</v>
      </c>
      <c r="F67" t="s">
        <v>18</v>
      </c>
      <c r="G67" t="s">
        <v>7</v>
      </c>
      <c r="H67" t="s">
        <v>8</v>
      </c>
    </row>
    <row r="68" spans="1:8" x14ac:dyDescent="0.25">
      <c r="A68">
        <v>3</v>
      </c>
      <c r="B68">
        <v>409</v>
      </c>
      <c r="C68" t="s">
        <v>162</v>
      </c>
      <c r="D68" t="s">
        <v>163</v>
      </c>
      <c r="E68" t="s">
        <v>161</v>
      </c>
      <c r="F68" t="s">
        <v>18</v>
      </c>
      <c r="G68" t="s">
        <v>10</v>
      </c>
      <c r="H68" t="s">
        <v>8</v>
      </c>
    </row>
    <row r="69" spans="1:8" x14ac:dyDescent="0.25">
      <c r="A69">
        <v>3</v>
      </c>
      <c r="B69">
        <v>410</v>
      </c>
      <c r="C69" t="s">
        <v>164</v>
      </c>
      <c r="D69" t="s">
        <v>165</v>
      </c>
      <c r="E69" t="s">
        <v>161</v>
      </c>
      <c r="F69" t="s">
        <v>18</v>
      </c>
      <c r="G69" t="s">
        <v>7</v>
      </c>
      <c r="H69" t="s">
        <v>8</v>
      </c>
    </row>
    <row r="70" spans="1:8" x14ac:dyDescent="0.25">
      <c r="A70">
        <v>3</v>
      </c>
      <c r="B70">
        <v>417</v>
      </c>
      <c r="C70" t="s">
        <v>73</v>
      </c>
      <c r="D70" t="s">
        <v>167</v>
      </c>
      <c r="E70" t="s">
        <v>161</v>
      </c>
      <c r="F70" t="s">
        <v>18</v>
      </c>
      <c r="G70" t="s">
        <v>10</v>
      </c>
      <c r="H70" t="s">
        <v>8</v>
      </c>
    </row>
    <row r="71" spans="1:8" x14ac:dyDescent="0.25">
      <c r="A71">
        <v>3</v>
      </c>
      <c r="B71">
        <v>418</v>
      </c>
      <c r="C71" t="s">
        <v>168</v>
      </c>
      <c r="D71" t="s">
        <v>146</v>
      </c>
      <c r="E71" t="s">
        <v>161</v>
      </c>
      <c r="F71" t="s">
        <v>18</v>
      </c>
      <c r="G71" t="s">
        <v>7</v>
      </c>
      <c r="H71" t="s">
        <v>8</v>
      </c>
    </row>
    <row r="72" spans="1:8" x14ac:dyDescent="0.25">
      <c r="A72">
        <v>3</v>
      </c>
      <c r="B72">
        <v>425</v>
      </c>
      <c r="C72" t="s">
        <v>171</v>
      </c>
      <c r="D72" t="s">
        <v>172</v>
      </c>
      <c r="E72" t="s">
        <v>161</v>
      </c>
      <c r="F72" t="s">
        <v>18</v>
      </c>
      <c r="G72" t="s">
        <v>10</v>
      </c>
      <c r="H72" t="s">
        <v>9</v>
      </c>
    </row>
    <row r="73" spans="1:8" x14ac:dyDescent="0.25">
      <c r="A73">
        <v>3</v>
      </c>
      <c r="B73">
        <v>426</v>
      </c>
      <c r="C73" t="s">
        <v>173</v>
      </c>
      <c r="D73" t="s">
        <v>174</v>
      </c>
      <c r="E73" t="s">
        <v>161</v>
      </c>
      <c r="F73" t="s">
        <v>18</v>
      </c>
      <c r="G73" t="s">
        <v>7</v>
      </c>
      <c r="H73" t="s">
        <v>9</v>
      </c>
    </row>
    <row r="74" spans="1:8" x14ac:dyDescent="0.25">
      <c r="A74">
        <v>3</v>
      </c>
      <c r="B74">
        <v>433</v>
      </c>
      <c r="C74" t="s">
        <v>121</v>
      </c>
      <c r="D74" t="s">
        <v>177</v>
      </c>
      <c r="E74" t="s">
        <v>161</v>
      </c>
      <c r="F74" t="s">
        <v>18</v>
      </c>
      <c r="G74" t="s">
        <v>10</v>
      </c>
      <c r="H74" t="s">
        <v>9</v>
      </c>
    </row>
    <row r="75" spans="1:8" x14ac:dyDescent="0.25">
      <c r="A75">
        <v>3</v>
      </c>
      <c r="B75">
        <v>434</v>
      </c>
      <c r="C75" t="s">
        <v>178</v>
      </c>
      <c r="D75" t="s">
        <v>179</v>
      </c>
      <c r="E75" t="s">
        <v>161</v>
      </c>
      <c r="F75" t="s">
        <v>18</v>
      </c>
      <c r="G75" t="s">
        <v>7</v>
      </c>
      <c r="H75" t="s">
        <v>9</v>
      </c>
    </row>
    <row r="76" spans="1:8" x14ac:dyDescent="0.25">
      <c r="A76">
        <v>3</v>
      </c>
      <c r="B76">
        <v>441</v>
      </c>
      <c r="C76" t="s">
        <v>182</v>
      </c>
      <c r="D76" t="s">
        <v>183</v>
      </c>
      <c r="E76" t="s">
        <v>161</v>
      </c>
      <c r="F76" t="s">
        <v>18</v>
      </c>
      <c r="G76" t="s">
        <v>10</v>
      </c>
      <c r="H76" t="s">
        <v>8</v>
      </c>
    </row>
    <row r="77" spans="1:8" x14ac:dyDescent="0.25">
      <c r="A77">
        <v>3</v>
      </c>
      <c r="B77">
        <v>442</v>
      </c>
      <c r="C77" t="s">
        <v>184</v>
      </c>
      <c r="D77" t="s">
        <v>86</v>
      </c>
      <c r="E77" t="s">
        <v>161</v>
      </c>
      <c r="F77" t="s">
        <v>18</v>
      </c>
      <c r="G77" t="s">
        <v>7</v>
      </c>
      <c r="H77" t="s">
        <v>8</v>
      </c>
    </row>
    <row r="78" spans="1:8" x14ac:dyDescent="0.25">
      <c r="A78">
        <v>3</v>
      </c>
      <c r="B78">
        <v>449</v>
      </c>
      <c r="C78" t="s">
        <v>187</v>
      </c>
      <c r="D78" t="s">
        <v>188</v>
      </c>
      <c r="E78" t="s">
        <v>161</v>
      </c>
      <c r="F78" t="s">
        <v>18</v>
      </c>
      <c r="G78" t="s">
        <v>10</v>
      </c>
      <c r="H78" t="s">
        <v>9</v>
      </c>
    </row>
    <row r="79" spans="1:8" x14ac:dyDescent="0.25">
      <c r="A79">
        <v>3</v>
      </c>
      <c r="B79">
        <v>450</v>
      </c>
      <c r="C79" t="s">
        <v>189</v>
      </c>
      <c r="D79" t="s">
        <v>190</v>
      </c>
      <c r="E79" t="s">
        <v>161</v>
      </c>
      <c r="F79" t="s">
        <v>18</v>
      </c>
      <c r="G79" t="s">
        <v>7</v>
      </c>
      <c r="H79" t="s">
        <v>9</v>
      </c>
    </row>
    <row r="80" spans="1:8" x14ac:dyDescent="0.25">
      <c r="A80">
        <v>3</v>
      </c>
      <c r="B80">
        <v>457</v>
      </c>
      <c r="C80" t="s">
        <v>193</v>
      </c>
      <c r="D80" t="s">
        <v>194</v>
      </c>
      <c r="E80" t="s">
        <v>161</v>
      </c>
      <c r="F80" t="s">
        <v>18</v>
      </c>
      <c r="G80" t="s">
        <v>10</v>
      </c>
      <c r="H80" t="s">
        <v>8</v>
      </c>
    </row>
    <row r="81" spans="1:8" x14ac:dyDescent="0.25">
      <c r="A81">
        <v>3</v>
      </c>
      <c r="B81">
        <v>458</v>
      </c>
      <c r="C81" t="s">
        <v>150</v>
      </c>
      <c r="D81" t="s">
        <v>195</v>
      </c>
      <c r="E81" t="s">
        <v>161</v>
      </c>
      <c r="F81" t="s">
        <v>18</v>
      </c>
      <c r="G81" t="s">
        <v>7</v>
      </c>
      <c r="H81" t="s">
        <v>8</v>
      </c>
    </row>
    <row r="82" spans="1:8" x14ac:dyDescent="0.25">
      <c r="A82">
        <v>3</v>
      </c>
      <c r="B82">
        <v>465</v>
      </c>
      <c r="C82" t="s">
        <v>198</v>
      </c>
      <c r="D82" t="s">
        <v>199</v>
      </c>
      <c r="E82" t="s">
        <v>161</v>
      </c>
      <c r="F82" t="s">
        <v>18</v>
      </c>
      <c r="G82" t="s">
        <v>10</v>
      </c>
      <c r="H82" t="s">
        <v>9</v>
      </c>
    </row>
    <row r="83" spans="1:8" x14ac:dyDescent="0.25">
      <c r="A83">
        <v>3</v>
      </c>
      <c r="B83">
        <v>466</v>
      </c>
      <c r="C83" t="s">
        <v>200</v>
      </c>
      <c r="D83" t="s">
        <v>201</v>
      </c>
      <c r="E83" t="s">
        <v>161</v>
      </c>
      <c r="F83" t="s">
        <v>18</v>
      </c>
      <c r="G83" t="s">
        <v>7</v>
      </c>
      <c r="H83" t="s">
        <v>9</v>
      </c>
    </row>
    <row r="84" spans="1:8" x14ac:dyDescent="0.25">
      <c r="A84">
        <v>3</v>
      </c>
      <c r="B84">
        <v>473</v>
      </c>
      <c r="C84" t="s">
        <v>203</v>
      </c>
      <c r="D84" t="s">
        <v>204</v>
      </c>
      <c r="E84" t="s">
        <v>161</v>
      </c>
      <c r="F84" t="s">
        <v>18</v>
      </c>
      <c r="G84" t="s">
        <v>10</v>
      </c>
      <c r="H84" t="s">
        <v>8</v>
      </c>
    </row>
    <row r="85" spans="1:8" x14ac:dyDescent="0.25">
      <c r="A85">
        <v>3</v>
      </c>
      <c r="B85">
        <v>474</v>
      </c>
      <c r="C85" t="s">
        <v>205</v>
      </c>
      <c r="D85" t="s">
        <v>206</v>
      </c>
      <c r="E85" t="s">
        <v>161</v>
      </c>
      <c r="F85" t="s">
        <v>18</v>
      </c>
      <c r="G85" t="s">
        <v>7</v>
      </c>
      <c r="H85" t="s">
        <v>8</v>
      </c>
    </row>
    <row r="86" spans="1:8" x14ac:dyDescent="0.25">
      <c r="A86">
        <v>3</v>
      </c>
      <c r="B86">
        <v>481</v>
      </c>
      <c r="C86" t="s">
        <v>209</v>
      </c>
      <c r="D86" t="s">
        <v>210</v>
      </c>
      <c r="E86" t="s">
        <v>161</v>
      </c>
      <c r="F86" t="s">
        <v>18</v>
      </c>
      <c r="G86" t="s">
        <v>10</v>
      </c>
      <c r="H86" t="s">
        <v>9</v>
      </c>
    </row>
    <row r="87" spans="1:8" x14ac:dyDescent="0.25">
      <c r="A87">
        <v>3</v>
      </c>
      <c r="B87">
        <v>482</v>
      </c>
      <c r="C87" t="s">
        <v>211</v>
      </c>
      <c r="D87" t="s">
        <v>212</v>
      </c>
      <c r="E87" t="s">
        <v>161</v>
      </c>
      <c r="F87" t="s">
        <v>18</v>
      </c>
      <c r="G87" t="s">
        <v>7</v>
      </c>
      <c r="H87" t="s">
        <v>9</v>
      </c>
    </row>
    <row r="88" spans="1:8" x14ac:dyDescent="0.25">
      <c r="A88">
        <v>3</v>
      </c>
      <c r="B88">
        <v>489</v>
      </c>
      <c r="C88" t="s">
        <v>213</v>
      </c>
      <c r="D88" t="s">
        <v>214</v>
      </c>
      <c r="E88" t="s">
        <v>161</v>
      </c>
      <c r="F88" t="s">
        <v>18</v>
      </c>
      <c r="G88" t="s">
        <v>10</v>
      </c>
      <c r="H88" t="s">
        <v>9</v>
      </c>
    </row>
    <row r="89" spans="1:8" x14ac:dyDescent="0.25">
      <c r="A89">
        <v>3</v>
      </c>
      <c r="B89">
        <v>490</v>
      </c>
      <c r="C89" t="s">
        <v>215</v>
      </c>
      <c r="D89" t="s">
        <v>216</v>
      </c>
      <c r="E89" t="s">
        <v>161</v>
      </c>
      <c r="F89" t="s">
        <v>18</v>
      </c>
      <c r="G89" t="s">
        <v>7</v>
      </c>
      <c r="H89" t="s">
        <v>9</v>
      </c>
    </row>
    <row r="90" spans="1:8" x14ac:dyDescent="0.25">
      <c r="A90">
        <v>3</v>
      </c>
      <c r="B90">
        <v>497</v>
      </c>
      <c r="C90" t="s">
        <v>219</v>
      </c>
      <c r="D90" t="s">
        <v>220</v>
      </c>
      <c r="E90" t="s">
        <v>161</v>
      </c>
      <c r="F90" t="s">
        <v>18</v>
      </c>
      <c r="G90" t="s">
        <v>10</v>
      </c>
      <c r="H90" t="s">
        <v>9</v>
      </c>
    </row>
    <row r="91" spans="1:8" x14ac:dyDescent="0.25">
      <c r="A91">
        <v>3</v>
      </c>
      <c r="B91">
        <v>498</v>
      </c>
      <c r="C91" t="s">
        <v>221</v>
      </c>
      <c r="D91" t="s">
        <v>222</v>
      </c>
      <c r="E91" t="s">
        <v>161</v>
      </c>
      <c r="F91" t="s">
        <v>18</v>
      </c>
      <c r="G91" t="s">
        <v>7</v>
      </c>
      <c r="H91" t="s">
        <v>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/>
  </sheetViews>
  <sheetFormatPr baseColWidth="10" defaultColWidth="9.140625" defaultRowHeight="15" x14ac:dyDescent="0.25"/>
  <cols>
    <col min="1" max="1" width="6" customWidth="1"/>
    <col min="2" max="2" width="7" customWidth="1"/>
    <col min="3" max="3" width="8" customWidth="1"/>
    <col min="4" max="4" width="9" customWidth="1"/>
    <col min="5" max="5" width="8" customWidth="1"/>
    <col min="6" max="6" width="13" customWidth="1"/>
    <col min="7" max="7" width="8" customWidth="1"/>
    <col min="8" max="8" width="11" customWidth="1"/>
  </cols>
  <sheetData>
    <row r="1" spans="1:8" x14ac:dyDescent="0.25">
      <c r="A1" s="192" t="s">
        <v>63</v>
      </c>
      <c r="B1" s="192" t="s">
        <v>0</v>
      </c>
      <c r="C1" s="192" t="s">
        <v>1</v>
      </c>
      <c r="D1" s="192" t="s">
        <v>2</v>
      </c>
      <c r="E1" s="192" t="s">
        <v>64</v>
      </c>
      <c r="F1" s="192" t="s">
        <v>3</v>
      </c>
      <c r="G1" s="192" t="s">
        <v>4</v>
      </c>
      <c r="H1" s="192" t="s">
        <v>5</v>
      </c>
    </row>
    <row r="2" spans="1:8" x14ac:dyDescent="0.25">
      <c r="A2">
        <v>1</v>
      </c>
      <c r="B2">
        <v>403</v>
      </c>
      <c r="C2" t="s">
        <v>114</v>
      </c>
      <c r="D2" t="s">
        <v>160</v>
      </c>
      <c r="E2" t="s">
        <v>161</v>
      </c>
      <c r="F2" t="s">
        <v>18</v>
      </c>
      <c r="G2" t="s">
        <v>10</v>
      </c>
      <c r="H2" t="s">
        <v>8</v>
      </c>
    </row>
    <row r="3" spans="1:8" x14ac:dyDescent="0.25">
      <c r="A3">
        <v>1</v>
      </c>
      <c r="B3">
        <v>404</v>
      </c>
      <c r="C3" t="s">
        <v>239</v>
      </c>
      <c r="D3" t="s">
        <v>240</v>
      </c>
      <c r="E3" t="s">
        <v>161</v>
      </c>
      <c r="F3" t="s">
        <v>18</v>
      </c>
      <c r="G3" t="s">
        <v>7</v>
      </c>
      <c r="H3" t="s">
        <v>8</v>
      </c>
    </row>
    <row r="4" spans="1:8" x14ac:dyDescent="0.25">
      <c r="A4">
        <v>1</v>
      </c>
      <c r="B4">
        <v>409</v>
      </c>
      <c r="C4" t="s">
        <v>162</v>
      </c>
      <c r="D4" t="s">
        <v>163</v>
      </c>
      <c r="E4" t="s">
        <v>161</v>
      </c>
      <c r="F4" t="s">
        <v>18</v>
      </c>
      <c r="G4" t="s">
        <v>10</v>
      </c>
      <c r="H4" t="s">
        <v>8</v>
      </c>
    </row>
    <row r="5" spans="1:8" x14ac:dyDescent="0.25">
      <c r="A5">
        <v>1</v>
      </c>
      <c r="B5">
        <v>410</v>
      </c>
      <c r="C5" t="s">
        <v>164</v>
      </c>
      <c r="D5" t="s">
        <v>165</v>
      </c>
      <c r="E5" t="s">
        <v>161</v>
      </c>
      <c r="F5" t="s">
        <v>18</v>
      </c>
      <c r="G5" t="s">
        <v>7</v>
      </c>
      <c r="H5" t="s">
        <v>8</v>
      </c>
    </row>
    <row r="6" spans="1:8" x14ac:dyDescent="0.25">
      <c r="A6">
        <v>1</v>
      </c>
      <c r="B6">
        <v>417</v>
      </c>
      <c r="C6" t="s">
        <v>73</v>
      </c>
      <c r="D6" t="s">
        <v>167</v>
      </c>
      <c r="E6" t="s">
        <v>161</v>
      </c>
      <c r="F6" t="s">
        <v>18</v>
      </c>
      <c r="G6" t="s">
        <v>10</v>
      </c>
      <c r="H6" t="s">
        <v>8</v>
      </c>
    </row>
    <row r="7" spans="1:8" x14ac:dyDescent="0.25">
      <c r="A7">
        <v>1</v>
      </c>
      <c r="B7">
        <v>418</v>
      </c>
      <c r="C7" t="s">
        <v>168</v>
      </c>
      <c r="D7" t="s">
        <v>146</v>
      </c>
      <c r="E7" t="s">
        <v>161</v>
      </c>
      <c r="F7" t="s">
        <v>18</v>
      </c>
      <c r="G7" t="s">
        <v>7</v>
      </c>
      <c r="H7" t="s">
        <v>8</v>
      </c>
    </row>
    <row r="8" spans="1:8" x14ac:dyDescent="0.25">
      <c r="A8">
        <v>1</v>
      </c>
      <c r="B8">
        <v>423</v>
      </c>
      <c r="C8" t="s">
        <v>266</v>
      </c>
      <c r="D8" t="s">
        <v>267</v>
      </c>
      <c r="E8" t="s">
        <v>161</v>
      </c>
      <c r="F8" t="s">
        <v>18</v>
      </c>
      <c r="G8" t="s">
        <v>10</v>
      </c>
      <c r="H8" t="s">
        <v>17</v>
      </c>
    </row>
    <row r="9" spans="1:8" x14ac:dyDescent="0.25">
      <c r="A9">
        <v>1</v>
      </c>
      <c r="B9">
        <v>424</v>
      </c>
      <c r="C9" t="s">
        <v>241</v>
      </c>
      <c r="D9" t="s">
        <v>78</v>
      </c>
      <c r="E9" t="s">
        <v>161</v>
      </c>
      <c r="F9" t="s">
        <v>18</v>
      </c>
      <c r="G9" t="s">
        <v>7</v>
      </c>
      <c r="H9" t="s">
        <v>17</v>
      </c>
    </row>
    <row r="10" spans="1:8" x14ac:dyDescent="0.25">
      <c r="A10">
        <v>1</v>
      </c>
      <c r="B10">
        <v>431</v>
      </c>
      <c r="C10" t="s">
        <v>242</v>
      </c>
      <c r="D10" t="s">
        <v>243</v>
      </c>
      <c r="E10" t="s">
        <v>161</v>
      </c>
      <c r="F10" t="s">
        <v>18</v>
      </c>
      <c r="G10" t="s">
        <v>10</v>
      </c>
      <c r="H10" t="s">
        <v>17</v>
      </c>
    </row>
    <row r="11" spans="1:8" x14ac:dyDescent="0.25">
      <c r="A11">
        <v>1</v>
      </c>
      <c r="B11">
        <v>432</v>
      </c>
      <c r="C11" t="s">
        <v>81</v>
      </c>
      <c r="D11" t="s">
        <v>244</v>
      </c>
      <c r="E11" t="s">
        <v>161</v>
      </c>
      <c r="F11" t="s">
        <v>18</v>
      </c>
      <c r="G11" t="s">
        <v>7</v>
      </c>
      <c r="H11" t="s">
        <v>17</v>
      </c>
    </row>
    <row r="12" spans="1:8" x14ac:dyDescent="0.25">
      <c r="A12">
        <v>1</v>
      </c>
      <c r="B12">
        <v>441</v>
      </c>
      <c r="C12" t="s">
        <v>182</v>
      </c>
      <c r="D12" t="s">
        <v>183</v>
      </c>
      <c r="E12" t="s">
        <v>161</v>
      </c>
      <c r="F12" t="s">
        <v>18</v>
      </c>
      <c r="G12" t="s">
        <v>10</v>
      </c>
      <c r="H12" t="s">
        <v>8</v>
      </c>
    </row>
    <row r="13" spans="1:8" x14ac:dyDescent="0.25">
      <c r="A13">
        <v>1</v>
      </c>
      <c r="B13">
        <v>442</v>
      </c>
      <c r="C13" t="s">
        <v>184</v>
      </c>
      <c r="D13" t="s">
        <v>86</v>
      </c>
      <c r="E13" t="s">
        <v>161</v>
      </c>
      <c r="F13" t="s">
        <v>18</v>
      </c>
      <c r="G13" t="s">
        <v>7</v>
      </c>
      <c r="H13" t="s">
        <v>8</v>
      </c>
    </row>
    <row r="14" spans="1:8" x14ac:dyDescent="0.25">
      <c r="A14">
        <v>1</v>
      </c>
      <c r="B14">
        <v>447</v>
      </c>
      <c r="C14" t="s">
        <v>245</v>
      </c>
      <c r="D14" t="s">
        <v>246</v>
      </c>
      <c r="E14" t="s">
        <v>161</v>
      </c>
      <c r="F14" t="s">
        <v>18</v>
      </c>
      <c r="G14" t="s">
        <v>10</v>
      </c>
      <c r="H14" t="s">
        <v>17</v>
      </c>
    </row>
    <row r="15" spans="1:8" x14ac:dyDescent="0.25">
      <c r="A15">
        <v>1</v>
      </c>
      <c r="B15">
        <v>448</v>
      </c>
      <c r="C15" t="s">
        <v>88</v>
      </c>
      <c r="D15" t="s">
        <v>247</v>
      </c>
      <c r="E15" t="s">
        <v>161</v>
      </c>
      <c r="F15" t="s">
        <v>18</v>
      </c>
      <c r="G15" t="s">
        <v>7</v>
      </c>
      <c r="H15" t="s">
        <v>17</v>
      </c>
    </row>
    <row r="16" spans="1:8" x14ac:dyDescent="0.25">
      <c r="A16">
        <v>1</v>
      </c>
      <c r="B16">
        <v>457</v>
      </c>
      <c r="C16" t="s">
        <v>193</v>
      </c>
      <c r="D16" t="s">
        <v>194</v>
      </c>
      <c r="E16" t="s">
        <v>161</v>
      </c>
      <c r="F16" t="s">
        <v>18</v>
      </c>
      <c r="G16" t="s">
        <v>10</v>
      </c>
      <c r="H16" t="s">
        <v>8</v>
      </c>
    </row>
    <row r="17" spans="1:8" x14ac:dyDescent="0.25">
      <c r="A17">
        <v>1</v>
      </c>
      <c r="B17">
        <v>458</v>
      </c>
      <c r="C17" t="s">
        <v>150</v>
      </c>
      <c r="D17" t="s">
        <v>195</v>
      </c>
      <c r="E17" t="s">
        <v>161</v>
      </c>
      <c r="F17" t="s">
        <v>18</v>
      </c>
      <c r="G17" t="s">
        <v>7</v>
      </c>
      <c r="H17" t="s">
        <v>8</v>
      </c>
    </row>
    <row r="18" spans="1:8" x14ac:dyDescent="0.25">
      <c r="A18">
        <v>1</v>
      </c>
      <c r="B18">
        <v>463</v>
      </c>
      <c r="C18" t="s">
        <v>248</v>
      </c>
      <c r="D18" t="s">
        <v>152</v>
      </c>
      <c r="E18" t="s">
        <v>161</v>
      </c>
      <c r="F18" t="s">
        <v>18</v>
      </c>
      <c r="G18" t="s">
        <v>10</v>
      </c>
      <c r="H18" t="s">
        <v>17</v>
      </c>
    </row>
    <row r="19" spans="1:8" x14ac:dyDescent="0.25">
      <c r="A19">
        <v>1</v>
      </c>
      <c r="B19">
        <v>464</v>
      </c>
      <c r="C19" t="s">
        <v>92</v>
      </c>
      <c r="D19" t="s">
        <v>249</v>
      </c>
      <c r="E19" t="s">
        <v>161</v>
      </c>
      <c r="F19" t="s">
        <v>18</v>
      </c>
      <c r="G19" t="s">
        <v>7</v>
      </c>
      <c r="H19" t="s">
        <v>17</v>
      </c>
    </row>
    <row r="20" spans="1:8" x14ac:dyDescent="0.25">
      <c r="A20">
        <v>1</v>
      </c>
      <c r="B20">
        <v>473</v>
      </c>
      <c r="C20" t="s">
        <v>203</v>
      </c>
      <c r="D20" t="s">
        <v>204</v>
      </c>
      <c r="E20" t="s">
        <v>161</v>
      </c>
      <c r="F20" t="s">
        <v>18</v>
      </c>
      <c r="G20" t="s">
        <v>10</v>
      </c>
      <c r="H20" t="s">
        <v>8</v>
      </c>
    </row>
    <row r="21" spans="1:8" x14ac:dyDescent="0.25">
      <c r="A21">
        <v>1</v>
      </c>
      <c r="B21">
        <v>474</v>
      </c>
      <c r="C21" t="s">
        <v>205</v>
      </c>
      <c r="D21" t="s">
        <v>206</v>
      </c>
      <c r="E21" t="s">
        <v>161</v>
      </c>
      <c r="F21" t="s">
        <v>18</v>
      </c>
      <c r="G21" t="s">
        <v>7</v>
      </c>
      <c r="H21" t="s">
        <v>8</v>
      </c>
    </row>
    <row r="22" spans="1:8" x14ac:dyDescent="0.25">
      <c r="A22">
        <v>1</v>
      </c>
      <c r="B22">
        <v>479</v>
      </c>
      <c r="C22" t="s">
        <v>250</v>
      </c>
      <c r="D22" t="s">
        <v>156</v>
      </c>
      <c r="E22" t="s">
        <v>161</v>
      </c>
      <c r="F22" t="s">
        <v>18</v>
      </c>
      <c r="G22" t="s">
        <v>10</v>
      </c>
      <c r="H22" t="s">
        <v>17</v>
      </c>
    </row>
    <row r="23" spans="1:8" x14ac:dyDescent="0.25">
      <c r="A23">
        <v>1</v>
      </c>
      <c r="B23">
        <v>480</v>
      </c>
      <c r="C23" t="s">
        <v>130</v>
      </c>
      <c r="D23" t="s">
        <v>251</v>
      </c>
      <c r="E23" t="s">
        <v>161</v>
      </c>
      <c r="F23" t="s">
        <v>18</v>
      </c>
      <c r="G23" t="s">
        <v>7</v>
      </c>
      <c r="H23" t="s">
        <v>17</v>
      </c>
    </row>
    <row r="24" spans="1:8" x14ac:dyDescent="0.25">
      <c r="A24">
        <v>1</v>
      </c>
      <c r="B24">
        <v>487</v>
      </c>
      <c r="C24" t="s">
        <v>252</v>
      </c>
      <c r="D24" t="s">
        <v>253</v>
      </c>
      <c r="E24" t="s">
        <v>161</v>
      </c>
      <c r="F24" t="s">
        <v>18</v>
      </c>
      <c r="G24" t="s">
        <v>10</v>
      </c>
      <c r="H24" t="s">
        <v>17</v>
      </c>
    </row>
    <row r="25" spans="1:8" x14ac:dyDescent="0.25">
      <c r="A25">
        <v>1</v>
      </c>
      <c r="B25">
        <v>488</v>
      </c>
      <c r="C25" t="s">
        <v>254</v>
      </c>
      <c r="D25" t="s">
        <v>255</v>
      </c>
      <c r="E25" t="s">
        <v>161</v>
      </c>
      <c r="F25" t="s">
        <v>18</v>
      </c>
      <c r="G25" t="s">
        <v>7</v>
      </c>
      <c r="H25" t="s">
        <v>17</v>
      </c>
    </row>
    <row r="26" spans="1:8" x14ac:dyDescent="0.25">
      <c r="A26">
        <v>1</v>
      </c>
      <c r="B26">
        <v>495</v>
      </c>
      <c r="C26" t="s">
        <v>256</v>
      </c>
      <c r="D26" t="s">
        <v>257</v>
      </c>
      <c r="E26" t="s">
        <v>161</v>
      </c>
      <c r="F26" t="s">
        <v>18</v>
      </c>
      <c r="G26" t="s">
        <v>10</v>
      </c>
      <c r="H26" t="s">
        <v>17</v>
      </c>
    </row>
    <row r="27" spans="1:8" x14ac:dyDescent="0.25">
      <c r="A27">
        <v>1</v>
      </c>
      <c r="B27">
        <v>496</v>
      </c>
      <c r="C27" t="s">
        <v>102</v>
      </c>
      <c r="D27" t="s">
        <v>258</v>
      </c>
      <c r="E27" t="s">
        <v>161</v>
      </c>
      <c r="F27" t="s">
        <v>18</v>
      </c>
      <c r="G27" t="s">
        <v>7</v>
      </c>
      <c r="H27" t="s">
        <v>17</v>
      </c>
    </row>
    <row r="28" spans="1:8" x14ac:dyDescent="0.25">
      <c r="A28">
        <v>1</v>
      </c>
      <c r="B28">
        <v>501</v>
      </c>
      <c r="C28" t="s">
        <v>223</v>
      </c>
      <c r="D28" t="s">
        <v>224</v>
      </c>
      <c r="E28" t="s">
        <v>161</v>
      </c>
      <c r="F28" t="s">
        <v>18</v>
      </c>
      <c r="G28" t="s">
        <v>10</v>
      </c>
      <c r="H28" t="s">
        <v>8</v>
      </c>
    </row>
    <row r="29" spans="1:8" x14ac:dyDescent="0.25">
      <c r="A29">
        <v>1</v>
      </c>
      <c r="B29">
        <v>502</v>
      </c>
      <c r="C29" t="s">
        <v>225</v>
      </c>
      <c r="D29" t="s">
        <v>226</v>
      </c>
      <c r="E29" t="s">
        <v>161</v>
      </c>
      <c r="F29" t="s">
        <v>18</v>
      </c>
      <c r="G29" t="s">
        <v>7</v>
      </c>
      <c r="H29" t="s">
        <v>8</v>
      </c>
    </row>
    <row r="30" spans="1:8" x14ac:dyDescent="0.25">
      <c r="A30">
        <v>1</v>
      </c>
      <c r="B30">
        <v>503</v>
      </c>
      <c r="C30" t="s">
        <v>135</v>
      </c>
      <c r="D30" t="s">
        <v>227</v>
      </c>
      <c r="E30" t="s">
        <v>161</v>
      </c>
      <c r="F30" t="s">
        <v>18</v>
      </c>
      <c r="G30" t="s">
        <v>10</v>
      </c>
      <c r="H30" t="s">
        <v>8</v>
      </c>
    </row>
    <row r="31" spans="1:8" x14ac:dyDescent="0.25">
      <c r="A31">
        <v>1</v>
      </c>
      <c r="B31">
        <v>504</v>
      </c>
      <c r="C31" t="s">
        <v>228</v>
      </c>
      <c r="D31" t="s">
        <v>136</v>
      </c>
      <c r="E31" t="s">
        <v>161</v>
      </c>
      <c r="F31" t="s">
        <v>18</v>
      </c>
      <c r="G31" t="s">
        <v>7</v>
      </c>
      <c r="H31" t="s">
        <v>8</v>
      </c>
    </row>
    <row r="32" spans="1:8" x14ac:dyDescent="0.25">
      <c r="A32">
        <v>1</v>
      </c>
      <c r="B32">
        <v>507</v>
      </c>
      <c r="C32" t="s">
        <v>229</v>
      </c>
      <c r="D32" t="s">
        <v>110</v>
      </c>
      <c r="E32" t="s">
        <v>161</v>
      </c>
      <c r="F32" t="s">
        <v>18</v>
      </c>
      <c r="G32" t="s">
        <v>10</v>
      </c>
      <c r="H32" t="s">
        <v>8</v>
      </c>
    </row>
    <row r="33" spans="1:8" x14ac:dyDescent="0.25">
      <c r="A33">
        <v>1</v>
      </c>
      <c r="B33">
        <v>508</v>
      </c>
      <c r="C33" t="s">
        <v>230</v>
      </c>
      <c r="D33" t="s">
        <v>231</v>
      </c>
      <c r="E33" t="s">
        <v>161</v>
      </c>
      <c r="F33" t="s">
        <v>18</v>
      </c>
      <c r="G33" t="s">
        <v>7</v>
      </c>
      <c r="H33" t="s">
        <v>8</v>
      </c>
    </row>
    <row r="34" spans="1:8" x14ac:dyDescent="0.25">
      <c r="A34">
        <v>1</v>
      </c>
      <c r="B34">
        <v>511</v>
      </c>
      <c r="C34" t="s">
        <v>232</v>
      </c>
      <c r="D34" t="s">
        <v>233</v>
      </c>
      <c r="E34" t="s">
        <v>161</v>
      </c>
      <c r="F34" t="s">
        <v>18</v>
      </c>
      <c r="G34" t="s">
        <v>10</v>
      </c>
      <c r="H34" t="s">
        <v>8</v>
      </c>
    </row>
    <row r="35" spans="1:8" x14ac:dyDescent="0.25">
      <c r="A35">
        <v>1</v>
      </c>
      <c r="B35">
        <v>512</v>
      </c>
      <c r="C35" t="s">
        <v>234</v>
      </c>
      <c r="D35" t="s">
        <v>142</v>
      </c>
      <c r="E35" t="s">
        <v>161</v>
      </c>
      <c r="F35" t="s">
        <v>18</v>
      </c>
      <c r="G35" t="s">
        <v>7</v>
      </c>
      <c r="H35" t="s">
        <v>8</v>
      </c>
    </row>
    <row r="36" spans="1:8" x14ac:dyDescent="0.25">
      <c r="A36">
        <v>1</v>
      </c>
      <c r="B36">
        <v>515</v>
      </c>
      <c r="C36" t="s">
        <v>235</v>
      </c>
      <c r="D36" t="s">
        <v>236</v>
      </c>
      <c r="E36" t="s">
        <v>161</v>
      </c>
      <c r="F36" t="s">
        <v>18</v>
      </c>
      <c r="G36" t="s">
        <v>10</v>
      </c>
      <c r="H36" t="s">
        <v>8</v>
      </c>
    </row>
    <row r="37" spans="1:8" x14ac:dyDescent="0.25">
      <c r="A37">
        <v>1</v>
      </c>
      <c r="B37">
        <v>516</v>
      </c>
      <c r="C37" t="s">
        <v>237</v>
      </c>
      <c r="D37" t="s">
        <v>238</v>
      </c>
      <c r="E37" t="s">
        <v>161</v>
      </c>
      <c r="F37" t="s">
        <v>18</v>
      </c>
      <c r="G37" t="s">
        <v>7</v>
      </c>
      <c r="H37" t="s">
        <v>8</v>
      </c>
    </row>
    <row r="38" spans="1:8" x14ac:dyDescent="0.25">
      <c r="A38">
        <v>2</v>
      </c>
      <c r="B38">
        <v>411</v>
      </c>
      <c r="C38" t="s">
        <v>164</v>
      </c>
      <c r="D38" t="s">
        <v>165</v>
      </c>
      <c r="E38" t="s">
        <v>161</v>
      </c>
      <c r="F38" t="s">
        <v>18</v>
      </c>
      <c r="G38" t="s">
        <v>10</v>
      </c>
      <c r="H38" t="s">
        <v>8</v>
      </c>
    </row>
    <row r="39" spans="1:8" x14ac:dyDescent="0.25">
      <c r="A39">
        <v>2</v>
      </c>
      <c r="B39">
        <v>412</v>
      </c>
      <c r="C39" t="s">
        <v>166</v>
      </c>
      <c r="D39" t="s">
        <v>144</v>
      </c>
      <c r="E39" t="s">
        <v>161</v>
      </c>
      <c r="F39" t="s">
        <v>18</v>
      </c>
      <c r="G39" t="s">
        <v>7</v>
      </c>
      <c r="H39" t="s">
        <v>8</v>
      </c>
    </row>
    <row r="40" spans="1:8" x14ac:dyDescent="0.25">
      <c r="A40">
        <v>2</v>
      </c>
      <c r="B40">
        <v>419</v>
      </c>
      <c r="C40" t="s">
        <v>168</v>
      </c>
      <c r="D40" t="s">
        <v>146</v>
      </c>
      <c r="E40" t="s">
        <v>161</v>
      </c>
      <c r="F40" t="s">
        <v>18</v>
      </c>
      <c r="G40" t="s">
        <v>10</v>
      </c>
      <c r="H40" t="s">
        <v>8</v>
      </c>
    </row>
    <row r="41" spans="1:8" x14ac:dyDescent="0.25">
      <c r="A41">
        <v>2</v>
      </c>
      <c r="B41">
        <v>420</v>
      </c>
      <c r="C41" t="s">
        <v>169</v>
      </c>
      <c r="D41" t="s">
        <v>170</v>
      </c>
      <c r="E41" t="s">
        <v>161</v>
      </c>
      <c r="F41" t="s">
        <v>18</v>
      </c>
      <c r="G41" t="s">
        <v>7</v>
      </c>
      <c r="H41" t="s">
        <v>8</v>
      </c>
    </row>
    <row r="42" spans="1:8" x14ac:dyDescent="0.25">
      <c r="A42">
        <v>2</v>
      </c>
      <c r="B42">
        <v>427</v>
      </c>
      <c r="C42" t="s">
        <v>173</v>
      </c>
      <c r="D42" t="s">
        <v>174</v>
      </c>
      <c r="E42" t="s">
        <v>161</v>
      </c>
      <c r="F42" t="s">
        <v>18</v>
      </c>
      <c r="G42" t="s">
        <v>10</v>
      </c>
      <c r="H42" t="s">
        <v>8</v>
      </c>
    </row>
    <row r="43" spans="1:8" x14ac:dyDescent="0.25">
      <c r="A43">
        <v>2</v>
      </c>
      <c r="B43">
        <v>428</v>
      </c>
      <c r="C43" t="s">
        <v>175</v>
      </c>
      <c r="D43" t="s">
        <v>176</v>
      </c>
      <c r="E43" t="s">
        <v>161</v>
      </c>
      <c r="F43" t="s">
        <v>18</v>
      </c>
      <c r="G43" t="s">
        <v>7</v>
      </c>
      <c r="H43" t="s">
        <v>8</v>
      </c>
    </row>
    <row r="44" spans="1:8" x14ac:dyDescent="0.25">
      <c r="A44">
        <v>2</v>
      </c>
      <c r="B44">
        <v>435</v>
      </c>
      <c r="C44" t="s">
        <v>178</v>
      </c>
      <c r="D44" t="s">
        <v>179</v>
      </c>
      <c r="E44" t="s">
        <v>161</v>
      </c>
      <c r="F44" t="s">
        <v>18</v>
      </c>
      <c r="G44" t="s">
        <v>10</v>
      </c>
      <c r="H44" t="s">
        <v>8</v>
      </c>
    </row>
    <row r="45" spans="1:8" x14ac:dyDescent="0.25">
      <c r="A45">
        <v>2</v>
      </c>
      <c r="B45">
        <v>436</v>
      </c>
      <c r="C45" t="s">
        <v>180</v>
      </c>
      <c r="D45" t="s">
        <v>181</v>
      </c>
      <c r="E45" t="s">
        <v>161</v>
      </c>
      <c r="F45" t="s">
        <v>18</v>
      </c>
      <c r="G45" t="s">
        <v>7</v>
      </c>
      <c r="H45" t="s">
        <v>8</v>
      </c>
    </row>
    <row r="46" spans="1:8" x14ac:dyDescent="0.25">
      <c r="A46">
        <v>2</v>
      </c>
      <c r="B46">
        <v>443</v>
      </c>
      <c r="C46" t="s">
        <v>184</v>
      </c>
      <c r="D46" t="s">
        <v>86</v>
      </c>
      <c r="E46" t="s">
        <v>161</v>
      </c>
      <c r="F46" t="s">
        <v>18</v>
      </c>
      <c r="G46" t="s">
        <v>10</v>
      </c>
      <c r="H46" t="s">
        <v>8</v>
      </c>
    </row>
    <row r="47" spans="1:8" x14ac:dyDescent="0.25">
      <c r="A47">
        <v>2</v>
      </c>
      <c r="B47">
        <v>444</v>
      </c>
      <c r="C47" t="s">
        <v>185</v>
      </c>
      <c r="D47" t="s">
        <v>186</v>
      </c>
      <c r="E47" t="s">
        <v>161</v>
      </c>
      <c r="F47" t="s">
        <v>18</v>
      </c>
      <c r="G47" t="s">
        <v>7</v>
      </c>
      <c r="H47" t="s">
        <v>8</v>
      </c>
    </row>
    <row r="48" spans="1:8" x14ac:dyDescent="0.25">
      <c r="A48">
        <v>2</v>
      </c>
      <c r="B48">
        <v>451</v>
      </c>
      <c r="C48" t="s">
        <v>189</v>
      </c>
      <c r="D48" t="s">
        <v>190</v>
      </c>
      <c r="E48" t="s">
        <v>161</v>
      </c>
      <c r="F48" t="s">
        <v>18</v>
      </c>
      <c r="G48" t="s">
        <v>10</v>
      </c>
      <c r="H48" t="s">
        <v>8</v>
      </c>
    </row>
    <row r="49" spans="1:8" x14ac:dyDescent="0.25">
      <c r="A49">
        <v>2</v>
      </c>
      <c r="B49">
        <v>452</v>
      </c>
      <c r="C49" t="s">
        <v>191</v>
      </c>
      <c r="D49" t="s">
        <v>192</v>
      </c>
      <c r="E49" t="s">
        <v>161</v>
      </c>
      <c r="F49" t="s">
        <v>18</v>
      </c>
      <c r="G49" t="s">
        <v>7</v>
      </c>
      <c r="H49" t="s">
        <v>8</v>
      </c>
    </row>
    <row r="50" spans="1:8" x14ac:dyDescent="0.25">
      <c r="A50">
        <v>2</v>
      </c>
      <c r="B50">
        <v>459</v>
      </c>
      <c r="C50" t="s">
        <v>150</v>
      </c>
      <c r="D50" t="s">
        <v>195</v>
      </c>
      <c r="E50" t="s">
        <v>161</v>
      </c>
      <c r="F50" t="s">
        <v>18</v>
      </c>
      <c r="G50" t="s">
        <v>10</v>
      </c>
      <c r="H50" t="s">
        <v>8</v>
      </c>
    </row>
    <row r="51" spans="1:8" x14ac:dyDescent="0.25">
      <c r="A51">
        <v>2</v>
      </c>
      <c r="B51">
        <v>460</v>
      </c>
      <c r="C51" t="s">
        <v>196</v>
      </c>
      <c r="D51" t="s">
        <v>197</v>
      </c>
      <c r="E51" t="s">
        <v>161</v>
      </c>
      <c r="F51" t="s">
        <v>18</v>
      </c>
      <c r="G51" t="s">
        <v>7</v>
      </c>
      <c r="H51" t="s">
        <v>8</v>
      </c>
    </row>
    <row r="52" spans="1:8" x14ac:dyDescent="0.25">
      <c r="A52">
        <v>2</v>
      </c>
      <c r="B52">
        <v>467</v>
      </c>
      <c r="C52" t="s">
        <v>200</v>
      </c>
      <c r="D52" t="s">
        <v>201</v>
      </c>
      <c r="E52" t="s">
        <v>161</v>
      </c>
      <c r="F52" t="s">
        <v>18</v>
      </c>
      <c r="G52" t="s">
        <v>10</v>
      </c>
      <c r="H52" t="s">
        <v>8</v>
      </c>
    </row>
    <row r="53" spans="1:8" x14ac:dyDescent="0.25">
      <c r="A53">
        <v>2</v>
      </c>
      <c r="B53">
        <v>468</v>
      </c>
      <c r="C53" t="s">
        <v>154</v>
      </c>
      <c r="D53" t="s">
        <v>202</v>
      </c>
      <c r="E53" t="s">
        <v>161</v>
      </c>
      <c r="F53" t="s">
        <v>18</v>
      </c>
      <c r="G53" t="s">
        <v>7</v>
      </c>
      <c r="H53" t="s">
        <v>8</v>
      </c>
    </row>
    <row r="54" spans="1:8" x14ac:dyDescent="0.25">
      <c r="A54">
        <v>2</v>
      </c>
      <c r="B54">
        <v>475</v>
      </c>
      <c r="C54" t="s">
        <v>205</v>
      </c>
      <c r="D54" t="s">
        <v>206</v>
      </c>
      <c r="E54" t="s">
        <v>161</v>
      </c>
      <c r="F54" t="s">
        <v>18</v>
      </c>
      <c r="G54" t="s">
        <v>10</v>
      </c>
      <c r="H54" t="s">
        <v>8</v>
      </c>
    </row>
    <row r="55" spans="1:8" x14ac:dyDescent="0.25">
      <c r="A55">
        <v>2</v>
      </c>
      <c r="B55">
        <v>476</v>
      </c>
      <c r="C55" t="s">
        <v>207</v>
      </c>
      <c r="D55" t="s">
        <v>208</v>
      </c>
      <c r="E55" t="s">
        <v>161</v>
      </c>
      <c r="F55" t="s">
        <v>18</v>
      </c>
      <c r="G55" t="s">
        <v>7</v>
      </c>
      <c r="H55" t="s">
        <v>8</v>
      </c>
    </row>
    <row r="56" spans="1:8" x14ac:dyDescent="0.25">
      <c r="A56">
        <v>2</v>
      </c>
      <c r="B56">
        <v>483</v>
      </c>
      <c r="C56" t="s">
        <v>211</v>
      </c>
      <c r="D56" t="s">
        <v>212</v>
      </c>
      <c r="E56" t="s">
        <v>161</v>
      </c>
      <c r="F56" t="s">
        <v>18</v>
      </c>
      <c r="G56" t="s">
        <v>10</v>
      </c>
      <c r="H56" t="s">
        <v>8</v>
      </c>
    </row>
    <row r="57" spans="1:8" x14ac:dyDescent="0.25">
      <c r="A57">
        <v>2</v>
      </c>
      <c r="B57">
        <v>484</v>
      </c>
      <c r="C57" t="s">
        <v>158</v>
      </c>
      <c r="D57" t="s">
        <v>98</v>
      </c>
      <c r="E57" t="s">
        <v>161</v>
      </c>
      <c r="F57" t="s">
        <v>18</v>
      </c>
      <c r="G57" t="s">
        <v>7</v>
      </c>
      <c r="H57" t="s">
        <v>8</v>
      </c>
    </row>
    <row r="58" spans="1:8" x14ac:dyDescent="0.25">
      <c r="A58">
        <v>2</v>
      </c>
      <c r="B58">
        <v>491</v>
      </c>
      <c r="C58" t="s">
        <v>215</v>
      </c>
      <c r="D58" t="s">
        <v>216</v>
      </c>
      <c r="E58" t="s">
        <v>161</v>
      </c>
      <c r="F58" t="s">
        <v>18</v>
      </c>
      <c r="G58" t="s">
        <v>10</v>
      </c>
      <c r="H58" t="s">
        <v>8</v>
      </c>
    </row>
    <row r="59" spans="1:8" x14ac:dyDescent="0.25">
      <c r="A59">
        <v>2</v>
      </c>
      <c r="B59">
        <v>492</v>
      </c>
      <c r="C59" t="s">
        <v>217</v>
      </c>
      <c r="D59" t="s">
        <v>218</v>
      </c>
      <c r="E59" t="s">
        <v>161</v>
      </c>
      <c r="F59" t="s">
        <v>18</v>
      </c>
      <c r="G59" t="s">
        <v>7</v>
      </c>
      <c r="H59" t="s">
        <v>8</v>
      </c>
    </row>
    <row r="60" spans="1:8" x14ac:dyDescent="0.25">
      <c r="A60">
        <v>2</v>
      </c>
      <c r="B60">
        <v>499</v>
      </c>
      <c r="C60" t="s">
        <v>221</v>
      </c>
      <c r="D60" t="s">
        <v>222</v>
      </c>
      <c r="E60" t="s">
        <v>161</v>
      </c>
      <c r="F60" t="s">
        <v>18</v>
      </c>
      <c r="G60" t="s">
        <v>10</v>
      </c>
      <c r="H60" t="s">
        <v>8</v>
      </c>
    </row>
    <row r="61" spans="1:8" x14ac:dyDescent="0.25">
      <c r="A61">
        <v>2</v>
      </c>
      <c r="B61">
        <v>500</v>
      </c>
      <c r="C61" t="s">
        <v>223</v>
      </c>
      <c r="D61" t="s">
        <v>224</v>
      </c>
      <c r="E61" t="s">
        <v>161</v>
      </c>
      <c r="F61" t="s">
        <v>18</v>
      </c>
      <c r="G61" t="s">
        <v>7</v>
      </c>
      <c r="H61" t="s">
        <v>8</v>
      </c>
    </row>
    <row r="62" spans="1:8" x14ac:dyDescent="0.25">
      <c r="A62">
        <v>2</v>
      </c>
      <c r="B62">
        <v>505</v>
      </c>
      <c r="C62" t="s">
        <v>108</v>
      </c>
      <c r="D62" t="s">
        <v>259</v>
      </c>
      <c r="E62" t="s">
        <v>161</v>
      </c>
      <c r="F62" t="s">
        <v>18</v>
      </c>
      <c r="G62" t="s">
        <v>10</v>
      </c>
      <c r="H62" t="s">
        <v>8</v>
      </c>
    </row>
    <row r="63" spans="1:8" x14ac:dyDescent="0.25">
      <c r="A63">
        <v>2</v>
      </c>
      <c r="B63">
        <v>506</v>
      </c>
      <c r="C63" t="s">
        <v>260</v>
      </c>
      <c r="D63" t="s">
        <v>261</v>
      </c>
      <c r="E63" t="s">
        <v>161</v>
      </c>
      <c r="F63" t="s">
        <v>18</v>
      </c>
      <c r="G63" t="s">
        <v>7</v>
      </c>
      <c r="H63" t="s">
        <v>8</v>
      </c>
    </row>
    <row r="64" spans="1:8" x14ac:dyDescent="0.25">
      <c r="A64">
        <v>2</v>
      </c>
      <c r="B64">
        <v>509</v>
      </c>
      <c r="C64" t="s">
        <v>262</v>
      </c>
      <c r="D64" t="s">
        <v>263</v>
      </c>
      <c r="E64" t="s">
        <v>161</v>
      </c>
      <c r="F64" t="s">
        <v>18</v>
      </c>
      <c r="G64" t="s">
        <v>10</v>
      </c>
      <c r="H64" t="s">
        <v>8</v>
      </c>
    </row>
    <row r="65" spans="1:8" x14ac:dyDescent="0.25">
      <c r="A65">
        <v>2</v>
      </c>
      <c r="B65">
        <v>510</v>
      </c>
      <c r="C65" t="s">
        <v>112</v>
      </c>
      <c r="D65" t="s">
        <v>140</v>
      </c>
      <c r="E65" t="s">
        <v>161</v>
      </c>
      <c r="F65" t="s">
        <v>18</v>
      </c>
      <c r="G65" t="s">
        <v>7</v>
      </c>
      <c r="H65" t="s">
        <v>8</v>
      </c>
    </row>
    <row r="66" spans="1:8" x14ac:dyDescent="0.25">
      <c r="A66">
        <v>2</v>
      </c>
      <c r="B66">
        <v>513</v>
      </c>
      <c r="C66" t="s">
        <v>264</v>
      </c>
      <c r="D66" t="s">
        <v>265</v>
      </c>
      <c r="E66" t="s">
        <v>161</v>
      </c>
      <c r="F66" t="s">
        <v>18</v>
      </c>
      <c r="G66" t="s">
        <v>10</v>
      </c>
      <c r="H66" t="s">
        <v>8</v>
      </c>
    </row>
    <row r="67" spans="1:8" x14ac:dyDescent="0.25">
      <c r="A67">
        <v>2</v>
      </c>
      <c r="B67">
        <v>514</v>
      </c>
      <c r="C67" t="s">
        <v>235</v>
      </c>
      <c r="D67" t="s">
        <v>236</v>
      </c>
      <c r="E67" t="s">
        <v>161</v>
      </c>
      <c r="F67" t="s">
        <v>18</v>
      </c>
      <c r="G67" t="s">
        <v>7</v>
      </c>
      <c r="H67" t="s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Z21"/>
  <sheetViews>
    <sheetView view="pageBreakPreview" zoomScale="70" zoomScaleNormal="100" zoomScaleSheetLayoutView="70" workbookViewId="0">
      <pane xSplit="1" topLeftCell="B1" activePane="topRight" state="frozen"/>
      <selection pane="topRight" activeCell="AA1" sqref="AA1:AH1048576"/>
    </sheetView>
  </sheetViews>
  <sheetFormatPr baseColWidth="10" defaultRowHeight="15" x14ac:dyDescent="0.25"/>
  <cols>
    <col min="1" max="1" width="23.28515625" customWidth="1"/>
    <col min="2" max="21" width="10.140625" bestFit="1" customWidth="1"/>
    <col min="22" max="23" width="10.140625" customWidth="1"/>
    <col min="24" max="26" width="10.140625" bestFit="1" customWidth="1"/>
    <col min="195" max="195" width="17.140625" bestFit="1" customWidth="1"/>
    <col min="196" max="214" width="7.42578125" bestFit="1" customWidth="1"/>
    <col min="215" max="217" width="9.140625" bestFit="1" customWidth="1"/>
    <col min="218" max="222" width="10.140625" bestFit="1" customWidth="1"/>
    <col min="451" max="451" width="17.140625" bestFit="1" customWidth="1"/>
    <col min="452" max="470" width="7.42578125" bestFit="1" customWidth="1"/>
    <col min="471" max="473" width="9.140625" bestFit="1" customWidth="1"/>
    <col min="474" max="478" width="10.140625" bestFit="1" customWidth="1"/>
    <col min="707" max="707" width="17.140625" bestFit="1" customWidth="1"/>
    <col min="708" max="726" width="7.42578125" bestFit="1" customWidth="1"/>
    <col min="727" max="729" width="9.140625" bestFit="1" customWidth="1"/>
    <col min="730" max="734" width="10.140625" bestFit="1" customWidth="1"/>
    <col min="963" max="963" width="17.140625" bestFit="1" customWidth="1"/>
    <col min="964" max="982" width="7.42578125" bestFit="1" customWidth="1"/>
    <col min="983" max="985" width="9.140625" bestFit="1" customWidth="1"/>
    <col min="986" max="990" width="10.140625" bestFit="1" customWidth="1"/>
    <col min="1219" max="1219" width="17.140625" bestFit="1" customWidth="1"/>
    <col min="1220" max="1238" width="7.42578125" bestFit="1" customWidth="1"/>
    <col min="1239" max="1241" width="9.140625" bestFit="1" customWidth="1"/>
    <col min="1242" max="1246" width="10.140625" bestFit="1" customWidth="1"/>
    <col min="1475" max="1475" width="17.140625" bestFit="1" customWidth="1"/>
    <col min="1476" max="1494" width="7.42578125" bestFit="1" customWidth="1"/>
    <col min="1495" max="1497" width="9.140625" bestFit="1" customWidth="1"/>
    <col min="1498" max="1502" width="10.140625" bestFit="1" customWidth="1"/>
    <col min="1731" max="1731" width="17.140625" bestFit="1" customWidth="1"/>
    <col min="1732" max="1750" width="7.42578125" bestFit="1" customWidth="1"/>
    <col min="1751" max="1753" width="9.140625" bestFit="1" customWidth="1"/>
    <col min="1754" max="1758" width="10.140625" bestFit="1" customWidth="1"/>
    <col min="1987" max="1987" width="17.140625" bestFit="1" customWidth="1"/>
    <col min="1988" max="2006" width="7.42578125" bestFit="1" customWidth="1"/>
    <col min="2007" max="2009" width="9.140625" bestFit="1" customWidth="1"/>
    <col min="2010" max="2014" width="10.140625" bestFit="1" customWidth="1"/>
    <col min="2243" max="2243" width="17.140625" bestFit="1" customWidth="1"/>
    <col min="2244" max="2262" width="7.42578125" bestFit="1" customWidth="1"/>
    <col min="2263" max="2265" width="9.140625" bestFit="1" customWidth="1"/>
    <col min="2266" max="2270" width="10.140625" bestFit="1" customWidth="1"/>
    <col min="2499" max="2499" width="17.140625" bestFit="1" customWidth="1"/>
    <col min="2500" max="2518" width="7.42578125" bestFit="1" customWidth="1"/>
    <col min="2519" max="2521" width="9.140625" bestFit="1" customWidth="1"/>
    <col min="2522" max="2526" width="10.140625" bestFit="1" customWidth="1"/>
    <col min="2755" max="2755" width="17.140625" bestFit="1" customWidth="1"/>
    <col min="2756" max="2774" width="7.42578125" bestFit="1" customWidth="1"/>
    <col min="2775" max="2777" width="9.140625" bestFit="1" customWidth="1"/>
    <col min="2778" max="2782" width="10.140625" bestFit="1" customWidth="1"/>
    <col min="3011" max="3011" width="17.140625" bestFit="1" customWidth="1"/>
    <col min="3012" max="3030" width="7.42578125" bestFit="1" customWidth="1"/>
    <col min="3031" max="3033" width="9.140625" bestFit="1" customWidth="1"/>
    <col min="3034" max="3038" width="10.140625" bestFit="1" customWidth="1"/>
    <col min="3267" max="3267" width="17.140625" bestFit="1" customWidth="1"/>
    <col min="3268" max="3286" width="7.42578125" bestFit="1" customWidth="1"/>
    <col min="3287" max="3289" width="9.140625" bestFit="1" customWidth="1"/>
    <col min="3290" max="3294" width="10.140625" bestFit="1" customWidth="1"/>
    <col min="3523" max="3523" width="17.140625" bestFit="1" customWidth="1"/>
    <col min="3524" max="3542" width="7.42578125" bestFit="1" customWidth="1"/>
    <col min="3543" max="3545" width="9.140625" bestFit="1" customWidth="1"/>
    <col min="3546" max="3550" width="10.140625" bestFit="1" customWidth="1"/>
    <col min="3779" max="3779" width="17.140625" bestFit="1" customWidth="1"/>
    <col min="3780" max="3798" width="7.42578125" bestFit="1" customWidth="1"/>
    <col min="3799" max="3801" width="9.140625" bestFit="1" customWidth="1"/>
    <col min="3802" max="3806" width="10.140625" bestFit="1" customWidth="1"/>
    <col min="4035" max="4035" width="17.140625" bestFit="1" customWidth="1"/>
    <col min="4036" max="4054" width="7.42578125" bestFit="1" customWidth="1"/>
    <col min="4055" max="4057" width="9.140625" bestFit="1" customWidth="1"/>
    <col min="4058" max="4062" width="10.140625" bestFit="1" customWidth="1"/>
    <col min="4291" max="4291" width="17.140625" bestFit="1" customWidth="1"/>
    <col min="4292" max="4310" width="7.42578125" bestFit="1" customWidth="1"/>
    <col min="4311" max="4313" width="9.140625" bestFit="1" customWidth="1"/>
    <col min="4314" max="4318" width="10.140625" bestFit="1" customWidth="1"/>
    <col min="4547" max="4547" width="17.140625" bestFit="1" customWidth="1"/>
    <col min="4548" max="4566" width="7.42578125" bestFit="1" customWidth="1"/>
    <col min="4567" max="4569" width="9.140625" bestFit="1" customWidth="1"/>
    <col min="4570" max="4574" width="10.140625" bestFit="1" customWidth="1"/>
    <col min="4803" max="4803" width="17.140625" bestFit="1" customWidth="1"/>
    <col min="4804" max="4822" width="7.42578125" bestFit="1" customWidth="1"/>
    <col min="4823" max="4825" width="9.140625" bestFit="1" customWidth="1"/>
    <col min="4826" max="4830" width="10.140625" bestFit="1" customWidth="1"/>
    <col min="5059" max="5059" width="17.140625" bestFit="1" customWidth="1"/>
    <col min="5060" max="5078" width="7.42578125" bestFit="1" customWidth="1"/>
    <col min="5079" max="5081" width="9.140625" bestFit="1" customWidth="1"/>
    <col min="5082" max="5086" width="10.140625" bestFit="1" customWidth="1"/>
    <col min="5315" max="5315" width="17.140625" bestFit="1" customWidth="1"/>
    <col min="5316" max="5334" width="7.42578125" bestFit="1" customWidth="1"/>
    <col min="5335" max="5337" width="9.140625" bestFit="1" customWidth="1"/>
    <col min="5338" max="5342" width="10.140625" bestFit="1" customWidth="1"/>
    <col min="5571" max="5571" width="17.140625" bestFit="1" customWidth="1"/>
    <col min="5572" max="5590" width="7.42578125" bestFit="1" customWidth="1"/>
    <col min="5591" max="5593" width="9.140625" bestFit="1" customWidth="1"/>
    <col min="5594" max="5598" width="10.140625" bestFit="1" customWidth="1"/>
    <col min="5827" max="5827" width="17.140625" bestFit="1" customWidth="1"/>
    <col min="5828" max="5846" width="7.42578125" bestFit="1" customWidth="1"/>
    <col min="5847" max="5849" width="9.140625" bestFit="1" customWidth="1"/>
    <col min="5850" max="5854" width="10.140625" bestFit="1" customWidth="1"/>
    <col min="6083" max="6083" width="17.140625" bestFit="1" customWidth="1"/>
    <col min="6084" max="6102" width="7.42578125" bestFit="1" customWidth="1"/>
    <col min="6103" max="6105" width="9.140625" bestFit="1" customWidth="1"/>
    <col min="6106" max="6110" width="10.140625" bestFit="1" customWidth="1"/>
    <col min="6339" max="6339" width="17.140625" bestFit="1" customWidth="1"/>
    <col min="6340" max="6358" width="7.42578125" bestFit="1" customWidth="1"/>
    <col min="6359" max="6361" width="9.140625" bestFit="1" customWidth="1"/>
    <col min="6362" max="6366" width="10.140625" bestFit="1" customWidth="1"/>
    <col min="6595" max="6595" width="17.140625" bestFit="1" customWidth="1"/>
    <col min="6596" max="6614" width="7.42578125" bestFit="1" customWidth="1"/>
    <col min="6615" max="6617" width="9.140625" bestFit="1" customWidth="1"/>
    <col min="6618" max="6622" width="10.140625" bestFit="1" customWidth="1"/>
    <col min="6851" max="6851" width="17.140625" bestFit="1" customWidth="1"/>
    <col min="6852" max="6870" width="7.42578125" bestFit="1" customWidth="1"/>
    <col min="6871" max="6873" width="9.140625" bestFit="1" customWidth="1"/>
    <col min="6874" max="6878" width="10.140625" bestFit="1" customWidth="1"/>
    <col min="7107" max="7107" width="17.140625" bestFit="1" customWidth="1"/>
    <col min="7108" max="7126" width="7.42578125" bestFit="1" customWidth="1"/>
    <col min="7127" max="7129" width="9.140625" bestFit="1" customWidth="1"/>
    <col min="7130" max="7134" width="10.140625" bestFit="1" customWidth="1"/>
    <col min="7363" max="7363" width="17.140625" bestFit="1" customWidth="1"/>
    <col min="7364" max="7382" width="7.42578125" bestFit="1" customWidth="1"/>
    <col min="7383" max="7385" width="9.140625" bestFit="1" customWidth="1"/>
    <col min="7386" max="7390" width="10.140625" bestFit="1" customWidth="1"/>
    <col min="7619" max="7619" width="17.140625" bestFit="1" customWidth="1"/>
    <col min="7620" max="7638" width="7.42578125" bestFit="1" customWidth="1"/>
    <col min="7639" max="7641" width="9.140625" bestFit="1" customWidth="1"/>
    <col min="7642" max="7646" width="10.140625" bestFit="1" customWidth="1"/>
    <col min="7875" max="7875" width="17.140625" bestFit="1" customWidth="1"/>
    <col min="7876" max="7894" width="7.42578125" bestFit="1" customWidth="1"/>
    <col min="7895" max="7897" width="9.140625" bestFit="1" customWidth="1"/>
    <col min="7898" max="7902" width="10.140625" bestFit="1" customWidth="1"/>
    <col min="8131" max="8131" width="17.140625" bestFit="1" customWidth="1"/>
    <col min="8132" max="8150" width="7.42578125" bestFit="1" customWidth="1"/>
    <col min="8151" max="8153" width="9.140625" bestFit="1" customWidth="1"/>
    <col min="8154" max="8158" width="10.140625" bestFit="1" customWidth="1"/>
    <col min="8387" max="8387" width="17.140625" bestFit="1" customWidth="1"/>
    <col min="8388" max="8406" width="7.42578125" bestFit="1" customWidth="1"/>
    <col min="8407" max="8409" width="9.140625" bestFit="1" customWidth="1"/>
    <col min="8410" max="8414" width="10.140625" bestFit="1" customWidth="1"/>
    <col min="8643" max="8643" width="17.140625" bestFit="1" customWidth="1"/>
    <col min="8644" max="8662" width="7.42578125" bestFit="1" customWidth="1"/>
    <col min="8663" max="8665" width="9.140625" bestFit="1" customWidth="1"/>
    <col min="8666" max="8670" width="10.140625" bestFit="1" customWidth="1"/>
    <col min="8899" max="8899" width="17.140625" bestFit="1" customWidth="1"/>
    <col min="8900" max="8918" width="7.42578125" bestFit="1" customWidth="1"/>
    <col min="8919" max="8921" width="9.140625" bestFit="1" customWidth="1"/>
    <col min="8922" max="8926" width="10.140625" bestFit="1" customWidth="1"/>
    <col min="9155" max="9155" width="17.140625" bestFit="1" customWidth="1"/>
    <col min="9156" max="9174" width="7.42578125" bestFit="1" customWidth="1"/>
    <col min="9175" max="9177" width="9.140625" bestFit="1" customWidth="1"/>
    <col min="9178" max="9182" width="10.140625" bestFit="1" customWidth="1"/>
    <col min="9411" max="9411" width="17.140625" bestFit="1" customWidth="1"/>
    <col min="9412" max="9430" width="7.42578125" bestFit="1" customWidth="1"/>
    <col min="9431" max="9433" width="9.140625" bestFit="1" customWidth="1"/>
    <col min="9434" max="9438" width="10.140625" bestFit="1" customWidth="1"/>
    <col min="9667" max="9667" width="17.140625" bestFit="1" customWidth="1"/>
    <col min="9668" max="9686" width="7.42578125" bestFit="1" customWidth="1"/>
    <col min="9687" max="9689" width="9.140625" bestFit="1" customWidth="1"/>
    <col min="9690" max="9694" width="10.140625" bestFit="1" customWidth="1"/>
    <col min="9923" max="9923" width="17.140625" bestFit="1" customWidth="1"/>
    <col min="9924" max="9942" width="7.42578125" bestFit="1" customWidth="1"/>
    <col min="9943" max="9945" width="9.140625" bestFit="1" customWidth="1"/>
    <col min="9946" max="9950" width="10.140625" bestFit="1" customWidth="1"/>
    <col min="10179" max="10179" width="17.140625" bestFit="1" customWidth="1"/>
    <col min="10180" max="10198" width="7.42578125" bestFit="1" customWidth="1"/>
    <col min="10199" max="10201" width="9.140625" bestFit="1" customWidth="1"/>
    <col min="10202" max="10206" width="10.140625" bestFit="1" customWidth="1"/>
    <col min="10435" max="10435" width="17.140625" bestFit="1" customWidth="1"/>
    <col min="10436" max="10454" width="7.42578125" bestFit="1" customWidth="1"/>
    <col min="10455" max="10457" width="9.140625" bestFit="1" customWidth="1"/>
    <col min="10458" max="10462" width="10.140625" bestFit="1" customWidth="1"/>
    <col min="10691" max="10691" width="17.140625" bestFit="1" customWidth="1"/>
    <col min="10692" max="10710" width="7.42578125" bestFit="1" customWidth="1"/>
    <col min="10711" max="10713" width="9.140625" bestFit="1" customWidth="1"/>
    <col min="10714" max="10718" width="10.140625" bestFit="1" customWidth="1"/>
    <col min="10947" max="10947" width="17.140625" bestFit="1" customWidth="1"/>
    <col min="10948" max="10966" width="7.42578125" bestFit="1" customWidth="1"/>
    <col min="10967" max="10969" width="9.140625" bestFit="1" customWidth="1"/>
    <col min="10970" max="10974" width="10.140625" bestFit="1" customWidth="1"/>
    <col min="11203" max="11203" width="17.140625" bestFit="1" customWidth="1"/>
    <col min="11204" max="11222" width="7.42578125" bestFit="1" customWidth="1"/>
    <col min="11223" max="11225" width="9.140625" bestFit="1" customWidth="1"/>
    <col min="11226" max="11230" width="10.140625" bestFit="1" customWidth="1"/>
    <col min="11459" max="11459" width="17.140625" bestFit="1" customWidth="1"/>
    <col min="11460" max="11478" width="7.42578125" bestFit="1" customWidth="1"/>
    <col min="11479" max="11481" width="9.140625" bestFit="1" customWidth="1"/>
    <col min="11482" max="11486" width="10.140625" bestFit="1" customWidth="1"/>
    <col min="11715" max="11715" width="17.140625" bestFit="1" customWidth="1"/>
    <col min="11716" max="11734" width="7.42578125" bestFit="1" customWidth="1"/>
    <col min="11735" max="11737" width="9.140625" bestFit="1" customWidth="1"/>
    <col min="11738" max="11742" width="10.140625" bestFit="1" customWidth="1"/>
    <col min="11971" max="11971" width="17.140625" bestFit="1" customWidth="1"/>
    <col min="11972" max="11990" width="7.42578125" bestFit="1" customWidth="1"/>
    <col min="11991" max="11993" width="9.140625" bestFit="1" customWidth="1"/>
    <col min="11994" max="11998" width="10.140625" bestFit="1" customWidth="1"/>
    <col min="12227" max="12227" width="17.140625" bestFit="1" customWidth="1"/>
    <col min="12228" max="12246" width="7.42578125" bestFit="1" customWidth="1"/>
    <col min="12247" max="12249" width="9.140625" bestFit="1" customWidth="1"/>
    <col min="12250" max="12254" width="10.140625" bestFit="1" customWidth="1"/>
    <col min="12483" max="12483" width="17.140625" bestFit="1" customWidth="1"/>
    <col min="12484" max="12502" width="7.42578125" bestFit="1" customWidth="1"/>
    <col min="12503" max="12505" width="9.140625" bestFit="1" customWidth="1"/>
    <col min="12506" max="12510" width="10.140625" bestFit="1" customWidth="1"/>
    <col min="12739" max="12739" width="17.140625" bestFit="1" customWidth="1"/>
    <col min="12740" max="12758" width="7.42578125" bestFit="1" customWidth="1"/>
    <col min="12759" max="12761" width="9.140625" bestFit="1" customWidth="1"/>
    <col min="12762" max="12766" width="10.140625" bestFit="1" customWidth="1"/>
    <col min="12995" max="12995" width="17.140625" bestFit="1" customWidth="1"/>
    <col min="12996" max="13014" width="7.42578125" bestFit="1" customWidth="1"/>
    <col min="13015" max="13017" width="9.140625" bestFit="1" customWidth="1"/>
    <col min="13018" max="13022" width="10.140625" bestFit="1" customWidth="1"/>
    <col min="13251" max="13251" width="17.140625" bestFit="1" customWidth="1"/>
    <col min="13252" max="13270" width="7.42578125" bestFit="1" customWidth="1"/>
    <col min="13271" max="13273" width="9.140625" bestFit="1" customWidth="1"/>
    <col min="13274" max="13278" width="10.140625" bestFit="1" customWidth="1"/>
    <col min="13507" max="13507" width="17.140625" bestFit="1" customWidth="1"/>
    <col min="13508" max="13526" width="7.42578125" bestFit="1" customWidth="1"/>
    <col min="13527" max="13529" width="9.140625" bestFit="1" customWidth="1"/>
    <col min="13530" max="13534" width="10.140625" bestFit="1" customWidth="1"/>
    <col min="13763" max="13763" width="17.140625" bestFit="1" customWidth="1"/>
    <col min="13764" max="13782" width="7.42578125" bestFit="1" customWidth="1"/>
    <col min="13783" max="13785" width="9.140625" bestFit="1" customWidth="1"/>
    <col min="13786" max="13790" width="10.140625" bestFit="1" customWidth="1"/>
    <col min="14019" max="14019" width="17.140625" bestFit="1" customWidth="1"/>
    <col min="14020" max="14038" width="7.42578125" bestFit="1" customWidth="1"/>
    <col min="14039" max="14041" width="9.140625" bestFit="1" customWidth="1"/>
    <col min="14042" max="14046" width="10.140625" bestFit="1" customWidth="1"/>
    <col min="14275" max="14275" width="17.140625" bestFit="1" customWidth="1"/>
    <col min="14276" max="14294" width="7.42578125" bestFit="1" customWidth="1"/>
    <col min="14295" max="14297" width="9.140625" bestFit="1" customWidth="1"/>
    <col min="14298" max="14302" width="10.140625" bestFit="1" customWidth="1"/>
    <col min="14531" max="14531" width="17.140625" bestFit="1" customWidth="1"/>
    <col min="14532" max="14550" width="7.42578125" bestFit="1" customWidth="1"/>
    <col min="14551" max="14553" width="9.140625" bestFit="1" customWidth="1"/>
    <col min="14554" max="14558" width="10.140625" bestFit="1" customWidth="1"/>
    <col min="14787" max="14787" width="17.140625" bestFit="1" customWidth="1"/>
    <col min="14788" max="14806" width="7.42578125" bestFit="1" customWidth="1"/>
    <col min="14807" max="14809" width="9.140625" bestFit="1" customWidth="1"/>
    <col min="14810" max="14814" width="10.140625" bestFit="1" customWidth="1"/>
    <col min="15043" max="15043" width="17.140625" bestFit="1" customWidth="1"/>
    <col min="15044" max="15062" width="7.42578125" bestFit="1" customWidth="1"/>
    <col min="15063" max="15065" width="9.140625" bestFit="1" customWidth="1"/>
    <col min="15066" max="15070" width="10.140625" bestFit="1" customWidth="1"/>
    <col min="15299" max="15299" width="17.140625" bestFit="1" customWidth="1"/>
    <col min="15300" max="15318" width="7.42578125" bestFit="1" customWidth="1"/>
    <col min="15319" max="15321" width="9.140625" bestFit="1" customWidth="1"/>
    <col min="15322" max="15326" width="10.140625" bestFit="1" customWidth="1"/>
    <col min="15555" max="15555" width="17.140625" bestFit="1" customWidth="1"/>
    <col min="15556" max="15574" width="7.42578125" bestFit="1" customWidth="1"/>
    <col min="15575" max="15577" width="9.140625" bestFit="1" customWidth="1"/>
    <col min="15578" max="15582" width="10.140625" bestFit="1" customWidth="1"/>
    <col min="15811" max="15811" width="17.140625" bestFit="1" customWidth="1"/>
    <col min="15812" max="15830" width="7.42578125" bestFit="1" customWidth="1"/>
    <col min="15831" max="15833" width="9.140625" bestFit="1" customWidth="1"/>
    <col min="15834" max="15838" width="10.140625" bestFit="1" customWidth="1"/>
    <col min="16067" max="16067" width="17.140625" bestFit="1" customWidth="1"/>
    <col min="16068" max="16086" width="7.42578125" bestFit="1" customWidth="1"/>
    <col min="16087" max="16089" width="9.140625" bestFit="1" customWidth="1"/>
    <col min="16090" max="16094" width="10.140625" bestFit="1" customWidth="1"/>
  </cols>
  <sheetData>
    <row r="1" spans="1:26" ht="20.25" customHeight="1" x14ac:dyDescent="0.25">
      <c r="A1" s="38" t="s">
        <v>19</v>
      </c>
      <c r="B1" s="39">
        <v>601</v>
      </c>
      <c r="C1" s="39">
        <f t="shared" ref="C1:U1" si="0">+B1+2</f>
        <v>603</v>
      </c>
      <c r="D1" s="39">
        <f t="shared" si="0"/>
        <v>605</v>
      </c>
      <c r="E1" s="39">
        <f t="shared" si="0"/>
        <v>607</v>
      </c>
      <c r="F1" s="39">
        <f t="shared" si="0"/>
        <v>609</v>
      </c>
      <c r="G1" s="39">
        <f t="shared" si="0"/>
        <v>611</v>
      </c>
      <c r="H1" s="39">
        <f t="shared" si="0"/>
        <v>613</v>
      </c>
      <c r="I1" s="39">
        <f t="shared" si="0"/>
        <v>615</v>
      </c>
      <c r="J1" s="39">
        <f t="shared" si="0"/>
        <v>617</v>
      </c>
      <c r="K1" s="39">
        <f t="shared" si="0"/>
        <v>619</v>
      </c>
      <c r="L1" s="39">
        <f t="shared" si="0"/>
        <v>621</v>
      </c>
      <c r="M1" s="39">
        <f t="shared" si="0"/>
        <v>623</v>
      </c>
      <c r="N1" s="39">
        <f t="shared" si="0"/>
        <v>625</v>
      </c>
      <c r="O1" s="39">
        <f t="shared" si="0"/>
        <v>627</v>
      </c>
      <c r="P1" s="39">
        <f t="shared" si="0"/>
        <v>629</v>
      </c>
      <c r="Q1" s="39">
        <f t="shared" si="0"/>
        <v>631</v>
      </c>
      <c r="R1" s="39">
        <f t="shared" si="0"/>
        <v>633</v>
      </c>
      <c r="S1" s="39">
        <f t="shared" si="0"/>
        <v>635</v>
      </c>
      <c r="T1" s="39">
        <f t="shared" si="0"/>
        <v>637</v>
      </c>
      <c r="U1" s="39">
        <f t="shared" si="0"/>
        <v>639</v>
      </c>
      <c r="V1" s="39">
        <f>+U1+2</f>
        <v>641</v>
      </c>
      <c r="W1" s="39">
        <f>+V1+2</f>
        <v>643</v>
      </c>
      <c r="X1" s="39">
        <f>+W1+2</f>
        <v>645</v>
      </c>
      <c r="Y1" s="39">
        <f>+X1+2</f>
        <v>647</v>
      </c>
      <c r="Z1" s="39">
        <f>+Y1+2</f>
        <v>649</v>
      </c>
    </row>
    <row r="2" spans="1:26" ht="20.25" customHeight="1" x14ac:dyDescent="0.25">
      <c r="A2" s="187" t="s">
        <v>5</v>
      </c>
      <c r="B2" s="188" t="s">
        <v>8</v>
      </c>
      <c r="C2" s="188" t="s">
        <v>9</v>
      </c>
      <c r="D2" s="188" t="s">
        <v>8</v>
      </c>
      <c r="E2" s="188" t="s">
        <v>17</v>
      </c>
      <c r="F2" s="188" t="s">
        <v>8</v>
      </c>
      <c r="G2" s="188" t="s">
        <v>8</v>
      </c>
      <c r="H2" s="188" t="s">
        <v>8</v>
      </c>
      <c r="I2" s="188" t="s">
        <v>8</v>
      </c>
      <c r="J2" s="188" t="s">
        <v>8</v>
      </c>
      <c r="K2" s="188" t="s">
        <v>8</v>
      </c>
      <c r="L2" s="188" t="s">
        <v>8</v>
      </c>
      <c r="M2" s="188" t="s">
        <v>8</v>
      </c>
      <c r="N2" s="188" t="s">
        <v>8</v>
      </c>
      <c r="O2" s="188" t="s">
        <v>8</v>
      </c>
      <c r="P2" s="188" t="s">
        <v>8</v>
      </c>
      <c r="Q2" s="188" t="s">
        <v>8</v>
      </c>
      <c r="R2" s="188" t="s">
        <v>8</v>
      </c>
      <c r="S2" s="188" t="s">
        <v>8</v>
      </c>
      <c r="T2" s="188" t="s">
        <v>8</v>
      </c>
      <c r="U2" s="188" t="s">
        <v>8</v>
      </c>
      <c r="V2" s="188" t="s">
        <v>8</v>
      </c>
      <c r="W2" s="188" t="s">
        <v>8</v>
      </c>
      <c r="X2" s="188" t="s">
        <v>8</v>
      </c>
      <c r="Y2" s="188" t="s">
        <v>8</v>
      </c>
      <c r="Z2" s="188" t="s">
        <v>8</v>
      </c>
    </row>
    <row r="3" spans="1:26" ht="21" customHeight="1" thickBot="1" x14ac:dyDescent="0.3">
      <c r="A3" s="40" t="s">
        <v>21</v>
      </c>
      <c r="B3" s="92">
        <v>0.18402777777777779</v>
      </c>
      <c r="C3" s="92">
        <v>0.22916666666666671</v>
      </c>
      <c r="D3" s="92">
        <v>0.25694444444444442</v>
      </c>
      <c r="E3" s="92">
        <v>0.28125</v>
      </c>
      <c r="F3" s="92">
        <v>0.3125</v>
      </c>
      <c r="G3" s="92">
        <v>0.33680555555555558</v>
      </c>
      <c r="H3" s="92">
        <v>0.36805555555555558</v>
      </c>
      <c r="I3" s="92">
        <f>+H3++CADENCE!$A$4</f>
        <v>0.39583333333333337</v>
      </c>
      <c r="J3" s="92">
        <v>0.4236111111111111</v>
      </c>
      <c r="K3" s="92">
        <v>0.4513888888888889</v>
      </c>
      <c r="L3" s="92">
        <v>0.47916666666666669</v>
      </c>
      <c r="M3" s="92">
        <v>0.50694444444444442</v>
      </c>
      <c r="N3" s="92">
        <v>0.53125</v>
      </c>
      <c r="O3" s="92">
        <v>0.5625</v>
      </c>
      <c r="P3" s="92">
        <f>+O3++CADENCE!$A$4</f>
        <v>0.59027777777777779</v>
      </c>
      <c r="Q3" s="92">
        <v>0.61805555555555558</v>
      </c>
      <c r="R3" s="92">
        <v>0.64583333333333337</v>
      </c>
      <c r="S3" s="92">
        <v>0.67361111111111116</v>
      </c>
      <c r="T3" s="92">
        <f>+S3++CADENCE!$A$4</f>
        <v>0.70138888888888895</v>
      </c>
      <c r="U3" s="92">
        <v>0.72916666666666663</v>
      </c>
      <c r="V3" s="92">
        <v>0.75694444444444442</v>
      </c>
      <c r="W3" s="41">
        <v>0.78472222222222221</v>
      </c>
      <c r="X3" s="41">
        <v>0.81597222222222221</v>
      </c>
      <c r="Y3" s="41">
        <v>0.84027777777777779</v>
      </c>
      <c r="Z3" s="41">
        <v>0.85763888888888884</v>
      </c>
    </row>
    <row r="4" spans="1:26" ht="47.25" customHeight="1" x14ac:dyDescent="0.3">
      <c r="A4" s="42" t="s">
        <v>22</v>
      </c>
      <c r="B4" s="43">
        <f>B3+'TTP Impair'!$C$2</f>
        <v>0.18680555555555556</v>
      </c>
      <c r="C4" s="43">
        <f>C3+'TTP Impair'!$C$2</f>
        <v>0.23194444444444448</v>
      </c>
      <c r="D4" s="43">
        <f>D3+'TTP Impair'!$C$2</f>
        <v>0.25972222222222219</v>
      </c>
      <c r="E4" s="43">
        <f>E3+'TTP Impair'!$C$2</f>
        <v>0.28402777777777777</v>
      </c>
      <c r="F4" s="43">
        <f>F3+'TTP Impair'!$C$2</f>
        <v>0.31527777777777777</v>
      </c>
      <c r="G4" s="43">
        <f>G3+'TTP Impair'!$C$2</f>
        <v>0.33958333333333335</v>
      </c>
      <c r="H4" s="43">
        <f>H3+'TTP Impair'!$C$2</f>
        <v>0.37083333333333335</v>
      </c>
      <c r="I4" s="43">
        <f>I3+'TTP Impair'!$C$2</f>
        <v>0.39861111111111114</v>
      </c>
      <c r="J4" s="43">
        <f>J3+'TTP Impair'!$C$2</f>
        <v>0.42638888888888887</v>
      </c>
      <c r="K4" s="43">
        <f>K3+'TTP Impair'!$C$2</f>
        <v>0.45416666666666666</v>
      </c>
      <c r="L4" s="43">
        <f>L3+'TTP Impair'!$C$2</f>
        <v>0.48194444444444445</v>
      </c>
      <c r="M4" s="43">
        <f>M3+'TTP Impair'!$C$2</f>
        <v>0.50972222222222219</v>
      </c>
      <c r="N4" s="43">
        <f>N3+'TTP Impair'!$C$2</f>
        <v>0.53402777777777777</v>
      </c>
      <c r="O4" s="43">
        <f>O3+'TTP Impair'!$C$2</f>
        <v>0.56527777777777777</v>
      </c>
      <c r="P4" s="43">
        <f>P3+'TTP Impair'!$C$2</f>
        <v>0.59305555555555556</v>
      </c>
      <c r="Q4" s="43">
        <f>Q3+'TTP Impair'!$C$2</f>
        <v>0.62083333333333335</v>
      </c>
      <c r="R4" s="43">
        <f>R3+'TTP Impair'!$C$2</f>
        <v>0.64861111111111114</v>
      </c>
      <c r="S4" s="43">
        <f>S3+'TTP Impair'!$C$2</f>
        <v>0.67638888888888893</v>
      </c>
      <c r="T4" s="43">
        <f>T3+'TTP Impair'!$C$2</f>
        <v>0.70416666666666672</v>
      </c>
      <c r="U4" s="43">
        <f>U3+'TTP Impair'!$C$2</f>
        <v>0.7319444444444444</v>
      </c>
      <c r="V4" s="43">
        <f>V3+'TTP Impair'!$C$2</f>
        <v>0.75972222222222219</v>
      </c>
      <c r="W4" s="43">
        <f>W3+'TTP Impair'!$C$2</f>
        <v>0.78749999999999998</v>
      </c>
      <c r="X4" s="43">
        <f>X3+'TTP Impair'!$C$2</f>
        <v>0.81874999999999998</v>
      </c>
      <c r="Y4" s="43">
        <f>Y3+'TTP Impair'!$C$2</f>
        <v>0.84305555555555556</v>
      </c>
      <c r="Z4" s="43">
        <f>Z3+'TTP Impair'!$C$2</f>
        <v>0.86041666666666661</v>
      </c>
    </row>
    <row r="5" spans="1:26" ht="47.25" customHeight="1" x14ac:dyDescent="0.3">
      <c r="A5" s="44" t="s">
        <v>22</v>
      </c>
      <c r="B5" s="45">
        <f>+B4+arrets!$A$3</f>
        <v>0.18715277777777778</v>
      </c>
      <c r="C5" s="45">
        <f>+C4+arrets!$A$3</f>
        <v>0.2322916666666667</v>
      </c>
      <c r="D5" s="45">
        <f>+D4+arrets!$A$3</f>
        <v>0.26006944444444441</v>
      </c>
      <c r="E5" s="45">
        <f>+E4+arrets!$A$3</f>
        <v>0.28437499999999999</v>
      </c>
      <c r="F5" s="45">
        <f>+F4+arrets!$A$3</f>
        <v>0.31562499999999999</v>
      </c>
      <c r="G5" s="45">
        <f>+G4+arrets!$A$3</f>
        <v>0.33993055555555557</v>
      </c>
      <c r="H5" s="45">
        <f>+H4+arrets!$A$3</f>
        <v>0.37118055555555557</v>
      </c>
      <c r="I5" s="45">
        <f>+I4+arrets!$A$3</f>
        <v>0.39895833333333336</v>
      </c>
      <c r="J5" s="45">
        <f>+J4+arrets!$A$3</f>
        <v>0.42673611111111109</v>
      </c>
      <c r="K5" s="45">
        <f>+K4+arrets!$A$3</f>
        <v>0.45451388888888888</v>
      </c>
      <c r="L5" s="45">
        <f>+L4+arrets!$A$3</f>
        <v>0.48229166666666667</v>
      </c>
      <c r="M5" s="45">
        <f>+M4+arrets!$A$3</f>
        <v>0.51006944444444446</v>
      </c>
      <c r="N5" s="45">
        <f>+N4+arrets!$A$3</f>
        <v>0.53437500000000004</v>
      </c>
      <c r="O5" s="45">
        <f>+O4+arrets!$A$3</f>
        <v>0.56562500000000004</v>
      </c>
      <c r="P5" s="45">
        <f>+P4+arrets!$A$3</f>
        <v>0.59340277777777783</v>
      </c>
      <c r="Q5" s="45">
        <f>+Q4+arrets!$A$3</f>
        <v>0.62118055555555562</v>
      </c>
      <c r="R5" s="45">
        <f>+R4+arrets!$A$3</f>
        <v>0.64895833333333341</v>
      </c>
      <c r="S5" s="45">
        <f>+S4+arrets!$A$3</f>
        <v>0.6767361111111112</v>
      </c>
      <c r="T5" s="45">
        <f>+T4+arrets!$A$3</f>
        <v>0.70451388888888899</v>
      </c>
      <c r="U5" s="45">
        <f>+U4+arrets!$A$3</f>
        <v>0.73229166666666667</v>
      </c>
      <c r="V5" s="45">
        <f>+V4+arrets!$A$3</f>
        <v>0.76006944444444446</v>
      </c>
      <c r="W5" s="45">
        <f>+W4+arrets!$A$3</f>
        <v>0.78784722222222225</v>
      </c>
      <c r="X5" s="45">
        <f>+X4+arrets!$A$3</f>
        <v>0.81909722222222225</v>
      </c>
      <c r="Y5" s="45">
        <f>+Y4+arrets!$A$3</f>
        <v>0.84340277777777783</v>
      </c>
      <c r="Z5" s="45">
        <f>+Z4+arrets!$A$3</f>
        <v>0.86076388888888888</v>
      </c>
    </row>
    <row r="6" spans="1:26" ht="31.5" customHeight="1" x14ac:dyDescent="0.3">
      <c r="A6" s="46" t="s">
        <v>23</v>
      </c>
      <c r="B6" s="45">
        <f>+B5+'TTP Impair'!$C$3</f>
        <v>0.18854166666666666</v>
      </c>
      <c r="C6" s="45">
        <f>+C5+'TTP Impair'!$C$3</f>
        <v>0.23368055555555559</v>
      </c>
      <c r="D6" s="45">
        <f>+D5+'TTP Impair'!$C$3</f>
        <v>0.26145833333333329</v>
      </c>
      <c r="E6" s="45">
        <f>+E5+'TTP Impair'!$C$3</f>
        <v>0.28576388888888887</v>
      </c>
      <c r="F6" s="45">
        <f>+F5+'TTP Impair'!$C$3</f>
        <v>0.31701388888888887</v>
      </c>
      <c r="G6" s="45">
        <f>+G5+'TTP Impair'!$C$3</f>
        <v>0.34131944444444445</v>
      </c>
      <c r="H6" s="45">
        <f>+H5+'TTP Impair'!$C$3</f>
        <v>0.37256944444444445</v>
      </c>
      <c r="I6" s="45">
        <f>+I5+'TTP Impair'!$C$3</f>
        <v>0.40034722222222224</v>
      </c>
      <c r="J6" s="45">
        <f>+J5+'TTP Impair'!$C$3</f>
        <v>0.42812499999999998</v>
      </c>
      <c r="K6" s="45">
        <f>+K5+'TTP Impair'!$C$3</f>
        <v>0.45590277777777777</v>
      </c>
      <c r="L6" s="45">
        <f>+L5+'TTP Impair'!$C$3</f>
        <v>0.48368055555555556</v>
      </c>
      <c r="M6" s="45">
        <f>+M5+'TTP Impair'!$C$3</f>
        <v>0.51145833333333335</v>
      </c>
      <c r="N6" s="45">
        <f>+N5+'TTP Impair'!$C$3</f>
        <v>0.53576388888888893</v>
      </c>
      <c r="O6" s="45">
        <f>+O5+'TTP Impair'!$C$3</f>
        <v>0.56701388888888893</v>
      </c>
      <c r="P6" s="45">
        <f>+P5+'TTP Impair'!$C$3</f>
        <v>0.59479166666666672</v>
      </c>
      <c r="Q6" s="45">
        <f>+Q5+'TTP Impair'!$C$3</f>
        <v>0.62256944444444451</v>
      </c>
      <c r="R6" s="45">
        <f>+R5+'TTP Impair'!$C$3</f>
        <v>0.6503472222222223</v>
      </c>
      <c r="S6" s="45">
        <f>+S5+'TTP Impair'!$C$3</f>
        <v>0.67812500000000009</v>
      </c>
      <c r="T6" s="45">
        <f>+T5+'TTP Impair'!$C$3</f>
        <v>0.70590277777777788</v>
      </c>
      <c r="U6" s="45">
        <f>+U5+'TTP Impair'!$C$3</f>
        <v>0.73368055555555556</v>
      </c>
      <c r="V6" s="45">
        <f>+V5+'TTP Impair'!$C$3</f>
        <v>0.76145833333333335</v>
      </c>
      <c r="W6" s="45">
        <f>+W5+'TTP Impair'!$C$3</f>
        <v>0.78923611111111114</v>
      </c>
      <c r="X6" s="45">
        <f>+X5+'TTP Impair'!$C$3</f>
        <v>0.82048611111111114</v>
      </c>
      <c r="Y6" s="45">
        <f>+Y5+'TTP Impair'!$C$3</f>
        <v>0.84479166666666672</v>
      </c>
      <c r="Z6" s="45">
        <f>+Z5+'TTP Impair'!$C$3</f>
        <v>0.86215277777777777</v>
      </c>
    </row>
    <row r="7" spans="1:26" ht="31.5" customHeight="1" x14ac:dyDescent="0.3">
      <c r="A7" s="46" t="s">
        <v>23</v>
      </c>
      <c r="B7" s="45">
        <f>+B6+arrets!$A$3</f>
        <v>0.18888888888888888</v>
      </c>
      <c r="C7" s="45">
        <f>+C6+arrets!$A$3</f>
        <v>0.23402777777777781</v>
      </c>
      <c r="D7" s="45">
        <f>+D6+arrets!$A$3</f>
        <v>0.26180555555555551</v>
      </c>
      <c r="E7" s="45">
        <f>+E6+arrets!$A$3</f>
        <v>0.28611111111111109</v>
      </c>
      <c r="F7" s="45">
        <f>+F6+arrets!$A$3</f>
        <v>0.31736111111111109</v>
      </c>
      <c r="G7" s="45">
        <f>+G6+arrets!$A$3</f>
        <v>0.34166666666666667</v>
      </c>
      <c r="H7" s="45">
        <f>+H6+arrets!$A$3</f>
        <v>0.37291666666666667</v>
      </c>
      <c r="I7" s="45">
        <f>+I6+arrets!$A$3</f>
        <v>0.40069444444444446</v>
      </c>
      <c r="J7" s="45">
        <f>+J6+arrets!$A$3</f>
        <v>0.4284722222222222</v>
      </c>
      <c r="K7" s="45">
        <f>+K6+arrets!$A$3</f>
        <v>0.45624999999999999</v>
      </c>
      <c r="L7" s="45">
        <f>+L6+arrets!$A$3</f>
        <v>0.48402777777777778</v>
      </c>
      <c r="M7" s="45">
        <f>+M6+arrets!$A$3</f>
        <v>0.51180555555555562</v>
      </c>
      <c r="N7" s="45">
        <f>+N6+arrets!$A$3</f>
        <v>0.5361111111111112</v>
      </c>
      <c r="O7" s="45">
        <f>+O6+arrets!$A$3</f>
        <v>0.5673611111111112</v>
      </c>
      <c r="P7" s="45">
        <f>+P6+arrets!$A$3</f>
        <v>0.59513888888888899</v>
      </c>
      <c r="Q7" s="45">
        <f>+Q6+arrets!$A$3</f>
        <v>0.62291666666666679</v>
      </c>
      <c r="R7" s="45">
        <f>+R6+arrets!$A$3</f>
        <v>0.65069444444444458</v>
      </c>
      <c r="S7" s="45">
        <f>+S6+arrets!$A$3</f>
        <v>0.67847222222222237</v>
      </c>
      <c r="T7" s="45">
        <f>+T6+arrets!$A$3</f>
        <v>0.70625000000000016</v>
      </c>
      <c r="U7" s="45">
        <f>+U6+arrets!$A$3</f>
        <v>0.73402777777777783</v>
      </c>
      <c r="V7" s="45">
        <f>+V6+arrets!$A$3</f>
        <v>0.76180555555555562</v>
      </c>
      <c r="W7" s="45">
        <f>+W6+arrets!$A$3</f>
        <v>0.78958333333333341</v>
      </c>
      <c r="X7" s="45">
        <f>+X6+arrets!$A$3</f>
        <v>0.82083333333333341</v>
      </c>
      <c r="Y7" s="45">
        <f>+Y6+arrets!$A$3</f>
        <v>0.84513888888888899</v>
      </c>
      <c r="Z7" s="45">
        <f>+Z6+arrets!$A$3</f>
        <v>0.86250000000000004</v>
      </c>
    </row>
    <row r="8" spans="1:26" ht="31.5" customHeight="1" x14ac:dyDescent="0.3">
      <c r="A8" s="46" t="s">
        <v>24</v>
      </c>
      <c r="B8" s="45">
        <f>+B7+'TTP Impair'!$C$4</f>
        <v>0.18993055555555555</v>
      </c>
      <c r="C8" s="45">
        <f>+C7+'TTP Impair'!$C$4</f>
        <v>0.23506944444444447</v>
      </c>
      <c r="D8" s="45">
        <f>+D7+'TTP Impair'!$C$4</f>
        <v>0.26284722222222218</v>
      </c>
      <c r="E8" s="45">
        <f>+E7+'TTP Impair'!$C$4</f>
        <v>0.28715277777777776</v>
      </c>
      <c r="F8" s="45">
        <f>+F7+'TTP Impair'!$C$4</f>
        <v>0.31840277777777776</v>
      </c>
      <c r="G8" s="45">
        <f>+G7+'TTP Impair'!$C$4</f>
        <v>0.34270833333333334</v>
      </c>
      <c r="H8" s="45">
        <f>+H7+'TTP Impair'!$C$4</f>
        <v>0.37395833333333334</v>
      </c>
      <c r="I8" s="45">
        <f>+I7+'TTP Impair'!$C$4</f>
        <v>0.40173611111111113</v>
      </c>
      <c r="J8" s="45">
        <f>+J7+'TTP Impair'!$C$4</f>
        <v>0.42951388888888886</v>
      </c>
      <c r="K8" s="45">
        <f>+K7+'TTP Impair'!$C$4</f>
        <v>0.45729166666666665</v>
      </c>
      <c r="L8" s="45">
        <f>+L7+'TTP Impair'!$C$4</f>
        <v>0.48506944444444444</v>
      </c>
      <c r="M8" s="45">
        <f>+M7+'TTP Impair'!$C$4</f>
        <v>0.51284722222222234</v>
      </c>
      <c r="N8" s="45">
        <f>+N7+'TTP Impair'!$C$4</f>
        <v>0.53715277777777792</v>
      </c>
      <c r="O8" s="45">
        <f>+O7+'TTP Impair'!$C$4</f>
        <v>0.56840277777777792</v>
      </c>
      <c r="P8" s="45">
        <f>+P7+'TTP Impair'!$C$4</f>
        <v>0.59618055555555571</v>
      </c>
      <c r="Q8" s="45">
        <f>+Q7+'TTP Impair'!$C$4</f>
        <v>0.6239583333333335</v>
      </c>
      <c r="R8" s="45">
        <f>+R7+'TTP Impair'!$C$4</f>
        <v>0.65173611111111129</v>
      </c>
      <c r="S8" s="45">
        <f>+S7+'TTP Impair'!$C$4</f>
        <v>0.67951388888888908</v>
      </c>
      <c r="T8" s="45">
        <f>+T7+'TTP Impair'!$C$4</f>
        <v>0.70729166666666687</v>
      </c>
      <c r="U8" s="45">
        <f>+U7+'TTP Impair'!$C$4</f>
        <v>0.73506944444444455</v>
      </c>
      <c r="V8" s="45">
        <f>+V7+'TTP Impair'!$C$4</f>
        <v>0.76284722222222234</v>
      </c>
      <c r="W8" s="45">
        <f>+W7+'TTP Impair'!$C$4</f>
        <v>0.79062500000000013</v>
      </c>
      <c r="X8" s="45">
        <f>+X7+'TTP Impair'!$C$4</f>
        <v>0.82187500000000013</v>
      </c>
      <c r="Y8" s="45">
        <f>+Y7+'TTP Impair'!$C$4</f>
        <v>0.84618055555555571</v>
      </c>
      <c r="Z8" s="45">
        <f>+Z7+'TTP Impair'!$C$4</f>
        <v>0.86354166666666676</v>
      </c>
    </row>
    <row r="9" spans="1:26" ht="31.5" customHeight="1" x14ac:dyDescent="0.3">
      <c r="A9" s="46" t="s">
        <v>24</v>
      </c>
      <c r="B9" s="45">
        <f>+B8+arrets!$A$3</f>
        <v>0.19027777777777777</v>
      </c>
      <c r="C9" s="45">
        <f>+C8+arrets!$A$3</f>
        <v>0.23541666666666669</v>
      </c>
      <c r="D9" s="45">
        <f>+D8+arrets!$A$3</f>
        <v>0.2631944444444444</v>
      </c>
      <c r="E9" s="45">
        <f>+E8+arrets!$A$3</f>
        <v>0.28749999999999998</v>
      </c>
      <c r="F9" s="45">
        <f>+F8+arrets!$A$3</f>
        <v>0.31874999999999998</v>
      </c>
      <c r="G9" s="45">
        <f>+G8+arrets!$A$3</f>
        <v>0.34305555555555556</v>
      </c>
      <c r="H9" s="45">
        <f>+H8+arrets!$A$3</f>
        <v>0.37430555555555556</v>
      </c>
      <c r="I9" s="45">
        <f>+I8+arrets!$A$3</f>
        <v>0.40208333333333335</v>
      </c>
      <c r="J9" s="45">
        <f>+J8+arrets!$A$3</f>
        <v>0.42986111111111108</v>
      </c>
      <c r="K9" s="45">
        <f>+K8+arrets!$A$3</f>
        <v>0.45763888888888887</v>
      </c>
      <c r="L9" s="45">
        <f>+L8+arrets!$A$3</f>
        <v>0.48541666666666666</v>
      </c>
      <c r="M9" s="45">
        <f>+M8+arrets!$A$3</f>
        <v>0.51319444444444462</v>
      </c>
      <c r="N9" s="45">
        <f>+N8+arrets!$A$3</f>
        <v>0.5375000000000002</v>
      </c>
      <c r="O9" s="45">
        <f>+O8+arrets!$A$3</f>
        <v>0.5687500000000002</v>
      </c>
      <c r="P9" s="45">
        <f>+P8+arrets!$A$3</f>
        <v>0.59652777777777799</v>
      </c>
      <c r="Q9" s="45">
        <f>+Q8+arrets!$A$3</f>
        <v>0.62430555555555578</v>
      </c>
      <c r="R9" s="45">
        <f>+R8+arrets!$A$3</f>
        <v>0.65208333333333357</v>
      </c>
      <c r="S9" s="45">
        <f>+S8+arrets!$A$3</f>
        <v>0.67986111111111136</v>
      </c>
      <c r="T9" s="45">
        <f>+T8+arrets!$A$3</f>
        <v>0.70763888888888915</v>
      </c>
      <c r="U9" s="45">
        <f>+U8+arrets!$A$3</f>
        <v>0.73541666666666683</v>
      </c>
      <c r="V9" s="45">
        <f>+V8+arrets!$A$3</f>
        <v>0.76319444444444462</v>
      </c>
      <c r="W9" s="45">
        <f>+W8+arrets!$A$3</f>
        <v>0.79097222222222241</v>
      </c>
      <c r="X9" s="45">
        <f>+X8+arrets!$A$3</f>
        <v>0.82222222222222241</v>
      </c>
      <c r="Y9" s="45">
        <f>+Y8+arrets!$A$3</f>
        <v>0.84652777777777799</v>
      </c>
      <c r="Z9" s="45">
        <f>+Z8+arrets!$A$3</f>
        <v>0.86388888888888904</v>
      </c>
    </row>
    <row r="10" spans="1:26" ht="31.5" customHeight="1" x14ac:dyDescent="0.3">
      <c r="A10" s="46" t="s">
        <v>25</v>
      </c>
      <c r="B10" s="45">
        <f>+B9+'TTP Impair'!$C$5</f>
        <v>0.1940972222222222</v>
      </c>
      <c r="C10" s="45">
        <f>+C9+'TTP Impair'!$C$5</f>
        <v>0.23923611111111112</v>
      </c>
      <c r="D10" s="45">
        <f>+D9+'TTP Impair'!$C$5</f>
        <v>0.26701388888888883</v>
      </c>
      <c r="E10" s="45">
        <f>+E9+'TTP Impair'!$C$5</f>
        <v>0.29131944444444441</v>
      </c>
      <c r="F10" s="45">
        <f>+F9+'TTP Impair'!$C$5</f>
        <v>0.32256944444444441</v>
      </c>
      <c r="G10" s="45">
        <f>+G9+'TTP Impair'!$C$5</f>
        <v>0.34687499999999999</v>
      </c>
      <c r="H10" s="45">
        <f>+H9+'TTP Impair'!$C$5</f>
        <v>0.37812499999999999</v>
      </c>
      <c r="I10" s="45">
        <f>+I9+'TTP Impair'!$C$5</f>
        <v>0.40590277777777778</v>
      </c>
      <c r="J10" s="45">
        <f>+J9+'TTP Impair'!$C$5</f>
        <v>0.43368055555555551</v>
      </c>
      <c r="K10" s="45">
        <f>+K9+'TTP Impair'!$C$5</f>
        <v>0.4614583333333333</v>
      </c>
      <c r="L10" s="45">
        <f>+L9+'TTP Impair'!$C$5</f>
        <v>0.48923611111111109</v>
      </c>
      <c r="M10" s="45">
        <f>+M9+'TTP Impair'!$C$5</f>
        <v>0.51701388888888911</v>
      </c>
      <c r="N10" s="45">
        <f>+N9+'TTP Impair'!$C$5</f>
        <v>0.54131944444444469</v>
      </c>
      <c r="O10" s="45">
        <f>+O9+'TTP Impair'!$C$5</f>
        <v>0.57256944444444469</v>
      </c>
      <c r="P10" s="45">
        <f>+P9+'TTP Impair'!$C$5</f>
        <v>0.60034722222222248</v>
      </c>
      <c r="Q10" s="45">
        <f>+Q9+'TTP Impair'!$C$5</f>
        <v>0.62812500000000027</v>
      </c>
      <c r="R10" s="45">
        <f>+R9+'TTP Impair'!$C$5</f>
        <v>0.65590277777777806</v>
      </c>
      <c r="S10" s="45">
        <f>+S9+'TTP Impair'!$C$5</f>
        <v>0.68368055555555585</v>
      </c>
      <c r="T10" s="45">
        <f>+T9+'TTP Impair'!$C$5</f>
        <v>0.71145833333333364</v>
      </c>
      <c r="U10" s="45">
        <f>+U9+'TTP Impair'!$C$5</f>
        <v>0.73923611111111132</v>
      </c>
      <c r="V10" s="45">
        <f>+V9+'TTP Impair'!$C$5</f>
        <v>0.76701388888888911</v>
      </c>
      <c r="W10" s="45">
        <f>+W9+'TTP Impair'!$C$5</f>
        <v>0.7947916666666669</v>
      </c>
      <c r="X10" s="45">
        <f>+X9+'TTP Impair'!$C$5</f>
        <v>0.8260416666666669</v>
      </c>
      <c r="Y10" s="45">
        <f>+Y9+'TTP Impair'!$C$5</f>
        <v>0.85034722222222248</v>
      </c>
      <c r="Z10" s="45">
        <f>+Z9+'TTP Impair'!$C$5</f>
        <v>0.86770833333333353</v>
      </c>
    </row>
    <row r="11" spans="1:26" ht="32.25" customHeight="1" x14ac:dyDescent="0.3">
      <c r="A11" s="46" t="s">
        <v>25</v>
      </c>
      <c r="B11" s="45">
        <f>+B10+arrets!$A$4</f>
        <v>0.19479166666666664</v>
      </c>
      <c r="C11" s="45">
        <f>+C10+arrets!$A$4</f>
        <v>0.23993055555555556</v>
      </c>
      <c r="D11" s="45">
        <f>+D10+arrets!$A$4</f>
        <v>0.26770833333333327</v>
      </c>
      <c r="E11" s="45">
        <f>+E10+arrets!$A$4</f>
        <v>0.29201388888888885</v>
      </c>
      <c r="F11" s="45">
        <f>+F10+arrets!$A$4</f>
        <v>0.32326388888888885</v>
      </c>
      <c r="G11" s="45">
        <f>+G10+arrets!$A$4</f>
        <v>0.34756944444444443</v>
      </c>
      <c r="H11" s="45">
        <f>+H10+arrets!$A$4</f>
        <v>0.37881944444444443</v>
      </c>
      <c r="I11" s="45">
        <f>+I10+arrets!$A$4</f>
        <v>0.40659722222222222</v>
      </c>
      <c r="J11" s="45">
        <f>+J10+arrets!$A$4</f>
        <v>0.43437499999999996</v>
      </c>
      <c r="K11" s="45">
        <f>+K10+arrets!$A$4</f>
        <v>0.46215277777777775</v>
      </c>
      <c r="L11" s="45">
        <f>+L10+arrets!$A$4</f>
        <v>0.48993055555555554</v>
      </c>
      <c r="M11" s="45">
        <f>+M10+arrets!$A$4</f>
        <v>0.51770833333333355</v>
      </c>
      <c r="N11" s="45">
        <f>+N10+arrets!$A$4</f>
        <v>0.54201388888888913</v>
      </c>
      <c r="O11" s="45">
        <f>+O10+arrets!$A$4</f>
        <v>0.57326388888888913</v>
      </c>
      <c r="P11" s="45">
        <f>+P10+arrets!$A$4</f>
        <v>0.60104166666666692</v>
      </c>
      <c r="Q11" s="45">
        <f>+Q10+arrets!$A$4</f>
        <v>0.62881944444444471</v>
      </c>
      <c r="R11" s="45">
        <f>+R10+arrets!$A$4</f>
        <v>0.6565972222222225</v>
      </c>
      <c r="S11" s="45">
        <f>+S10+arrets!$A$4</f>
        <v>0.68437500000000029</v>
      </c>
      <c r="T11" s="45">
        <f>+T10+arrets!$A$4</f>
        <v>0.71215277777777808</v>
      </c>
      <c r="U11" s="45">
        <f>+U10+arrets!$A$4</f>
        <v>0.73993055555555576</v>
      </c>
      <c r="V11" s="45">
        <f>+V10+arrets!$A$4</f>
        <v>0.76770833333333355</v>
      </c>
      <c r="W11" s="45">
        <f>+W10+arrets!$A$4</f>
        <v>0.79548611111111134</v>
      </c>
      <c r="X11" s="45">
        <f>+X10+arrets!$A$4</f>
        <v>0.82673611111111134</v>
      </c>
      <c r="Y11" s="45">
        <f>+Y10+arrets!$A$4</f>
        <v>0.85104166666666692</v>
      </c>
      <c r="Z11" s="45">
        <f>+Z10+arrets!$A$4</f>
        <v>0.86840277777777797</v>
      </c>
    </row>
    <row r="12" spans="1:26" ht="32.25" customHeight="1" x14ac:dyDescent="0.3">
      <c r="A12" s="46" t="s">
        <v>26</v>
      </c>
      <c r="B12" s="45">
        <f>+B11+'TTP Impair'!$C$6</f>
        <v>0.19756944444444441</v>
      </c>
      <c r="C12" s="45">
        <f>+C11+'TTP Impair'!$C$6</f>
        <v>0.24270833333333333</v>
      </c>
      <c r="D12" s="45">
        <f>+D11+'TTP Impair'!$C$6</f>
        <v>0.27048611111111104</v>
      </c>
      <c r="E12" s="45">
        <f>+E11+'TTP Impair'!$C$6</f>
        <v>0.29479166666666662</v>
      </c>
      <c r="F12" s="45">
        <f>+F11+'TTP Impair'!$C$6</f>
        <v>0.32604166666666662</v>
      </c>
      <c r="G12" s="45">
        <f>+G11+'TTP Impair'!$C$6</f>
        <v>0.3503472222222222</v>
      </c>
      <c r="H12" s="45">
        <f>+H11+'TTP Impair'!$C$6</f>
        <v>0.3815972222222222</v>
      </c>
      <c r="I12" s="45">
        <f>+I11+'TTP Impair'!$C$6</f>
        <v>0.40937499999999999</v>
      </c>
      <c r="J12" s="45">
        <f>+J11+'TTP Impair'!$C$6</f>
        <v>0.43715277777777772</v>
      </c>
      <c r="K12" s="45">
        <f>+K11+'TTP Impair'!$C$6</f>
        <v>0.46493055555555551</v>
      </c>
      <c r="L12" s="45">
        <f>+L11+'TTP Impair'!$C$6</f>
        <v>0.4927083333333333</v>
      </c>
      <c r="M12" s="45">
        <f>+M11+'TTP Impair'!$C$6</f>
        <v>0.52048611111111132</v>
      </c>
      <c r="N12" s="45">
        <f>+N11+'TTP Impair'!$C$6</f>
        <v>0.5447916666666669</v>
      </c>
      <c r="O12" s="45">
        <f>+O11+'TTP Impair'!$C$6</f>
        <v>0.5760416666666669</v>
      </c>
      <c r="P12" s="45">
        <f>+P11+'TTP Impair'!$C$6</f>
        <v>0.60381944444444469</v>
      </c>
      <c r="Q12" s="45">
        <f>+Q11+'TTP Impair'!$C$6</f>
        <v>0.63159722222222248</v>
      </c>
      <c r="R12" s="45">
        <f>+R11+'TTP Impair'!$C$6</f>
        <v>0.65937500000000027</v>
      </c>
      <c r="S12" s="45">
        <f>+S11+'TTP Impair'!$C$6</f>
        <v>0.68715277777777806</v>
      </c>
      <c r="T12" s="45">
        <f>+T11+'TTP Impair'!$C$6</f>
        <v>0.71493055555555585</v>
      </c>
      <c r="U12" s="45">
        <f>+U11+'TTP Impair'!$C$6</f>
        <v>0.74270833333333353</v>
      </c>
      <c r="V12" s="45">
        <f>+V11+'TTP Impair'!$C$6</f>
        <v>0.77048611111111132</v>
      </c>
      <c r="W12" s="45">
        <f>+W11+'TTP Impair'!$C$6</f>
        <v>0.79826388888888911</v>
      </c>
      <c r="X12" s="45">
        <f>+X11+'TTP Impair'!$C$6</f>
        <v>0.82951388888888911</v>
      </c>
      <c r="Y12" s="45">
        <f>+Y11+'TTP Impair'!$C$6</f>
        <v>0.85381944444444469</v>
      </c>
      <c r="Z12" s="45">
        <f>+Z11+'TTP Impair'!$C$6</f>
        <v>0.87118055555555574</v>
      </c>
    </row>
    <row r="13" spans="1:26" ht="32.25" customHeight="1" x14ac:dyDescent="0.3">
      <c r="A13" s="46" t="s">
        <v>26</v>
      </c>
      <c r="B13" s="45">
        <f>+B12+arrets!$A$3</f>
        <v>0.19791666666666663</v>
      </c>
      <c r="C13" s="45">
        <f>+C12+arrets!$A$3</f>
        <v>0.24305555555555555</v>
      </c>
      <c r="D13" s="45">
        <f>+D12+arrets!$A$3</f>
        <v>0.27083333333333326</v>
      </c>
      <c r="E13" s="45">
        <f>+E12+arrets!$A$3</f>
        <v>0.29513888888888884</v>
      </c>
      <c r="F13" s="45">
        <f>+F12+arrets!$A$3</f>
        <v>0.32638888888888884</v>
      </c>
      <c r="G13" s="45">
        <f>+G12+arrets!$A$3</f>
        <v>0.35069444444444442</v>
      </c>
      <c r="H13" s="45">
        <f>+H12+arrets!$A$3</f>
        <v>0.38194444444444442</v>
      </c>
      <c r="I13" s="45">
        <f>+I12+arrets!$A$3</f>
        <v>0.40972222222222221</v>
      </c>
      <c r="J13" s="45">
        <f>+J12+arrets!$A$3</f>
        <v>0.43749999999999994</v>
      </c>
      <c r="K13" s="45">
        <f>+K12+arrets!$A$3</f>
        <v>0.46527777777777773</v>
      </c>
      <c r="L13" s="45">
        <f>+L12+arrets!$A$3</f>
        <v>0.49305555555555552</v>
      </c>
      <c r="M13" s="45">
        <f>+M12+arrets!$A$3</f>
        <v>0.52083333333333359</v>
      </c>
      <c r="N13" s="45">
        <f>+N12+arrets!$A$3</f>
        <v>0.54513888888888917</v>
      </c>
      <c r="O13" s="45">
        <f>+O12+arrets!$A$3</f>
        <v>0.57638888888888917</v>
      </c>
      <c r="P13" s="45">
        <f>+P12+arrets!$A$3</f>
        <v>0.60416666666666696</v>
      </c>
      <c r="Q13" s="45">
        <f>+Q12+arrets!$A$3</f>
        <v>0.63194444444444475</v>
      </c>
      <c r="R13" s="45">
        <f>+R12+arrets!$A$3</f>
        <v>0.65972222222222254</v>
      </c>
      <c r="S13" s="45">
        <f>+S12+arrets!$A$3</f>
        <v>0.68750000000000033</v>
      </c>
      <c r="T13" s="45">
        <f>+T12+arrets!$A$3</f>
        <v>0.71527777777777812</v>
      </c>
      <c r="U13" s="45">
        <f>+U12+arrets!$A$3</f>
        <v>0.7430555555555558</v>
      </c>
      <c r="V13" s="45">
        <f>+V12+arrets!$A$3</f>
        <v>0.77083333333333359</v>
      </c>
      <c r="W13" s="45">
        <f>+W12+arrets!$A$3</f>
        <v>0.79861111111111138</v>
      </c>
      <c r="X13" s="45">
        <f>+X12+arrets!$A$3</f>
        <v>0.82986111111111138</v>
      </c>
      <c r="Y13" s="45">
        <f>+Y12+arrets!$A$3</f>
        <v>0.85416666666666696</v>
      </c>
      <c r="Z13" s="45">
        <f>+Z12+arrets!$A$3</f>
        <v>0.87152777777777801</v>
      </c>
    </row>
    <row r="14" spans="1:26" ht="32.25" customHeight="1" x14ac:dyDescent="0.3">
      <c r="A14" s="127" t="s">
        <v>27</v>
      </c>
      <c r="B14" s="88">
        <f>+B13+'TTP Impair'!$C$7</f>
        <v>0.19895833333333329</v>
      </c>
      <c r="C14" s="88">
        <f>+C13+'TTP Impair'!$C$7</f>
        <v>0.24409722222222222</v>
      </c>
      <c r="D14" s="88">
        <f>+D13+'TTP Impair'!$C$7</f>
        <v>0.27187499999999992</v>
      </c>
      <c r="E14" s="88">
        <f>+E13+'TTP Impair'!$C$7</f>
        <v>0.2961805555555555</v>
      </c>
      <c r="F14" s="88">
        <f>+F13+'TTP Impair'!$C$7</f>
        <v>0.3274305555555555</v>
      </c>
      <c r="G14" s="88">
        <f>+G13+'TTP Impair'!$C$7</f>
        <v>0.35173611111111108</v>
      </c>
      <c r="H14" s="88">
        <f>+H13+'TTP Impair'!$C$7</f>
        <v>0.38298611111111108</v>
      </c>
      <c r="I14" s="88">
        <f>+I13+'TTP Impair'!$C$7</f>
        <v>0.41076388888888887</v>
      </c>
      <c r="J14" s="88">
        <f>+J13+'TTP Impair'!$C$7</f>
        <v>0.43854166666666661</v>
      </c>
      <c r="K14" s="88">
        <f>+K13+'TTP Impair'!$C$7</f>
        <v>0.4663194444444444</v>
      </c>
      <c r="L14" s="88">
        <f>+L13+'TTP Impair'!$C$7</f>
        <v>0.49409722222222219</v>
      </c>
      <c r="M14" s="88">
        <f>+M13+'TTP Impair'!$C$7</f>
        <v>0.52187500000000031</v>
      </c>
      <c r="N14" s="88">
        <f>+N13+'TTP Impair'!$C$7</f>
        <v>0.54618055555555589</v>
      </c>
      <c r="O14" s="88">
        <f>+O13+'TTP Impair'!$C$7</f>
        <v>0.57743055555555589</v>
      </c>
      <c r="P14" s="88">
        <f>+P13+'TTP Impair'!$C$7</f>
        <v>0.60520833333333368</v>
      </c>
      <c r="Q14" s="88">
        <f>+Q13+'TTP Impair'!$C$7</f>
        <v>0.63298611111111147</v>
      </c>
      <c r="R14" s="88">
        <f>+R13+'TTP Impair'!$C$7</f>
        <v>0.66076388888888926</v>
      </c>
      <c r="S14" s="88">
        <f>+S13+'TTP Impair'!$C$7</f>
        <v>0.68854166666666705</v>
      </c>
      <c r="T14" s="88">
        <f>+T13+'TTP Impair'!$C$7</f>
        <v>0.71631944444444484</v>
      </c>
      <c r="U14" s="88">
        <f>+U13+'TTP Impair'!$C$7</f>
        <v>0.74409722222222252</v>
      </c>
      <c r="V14" s="88">
        <f>+V13+'TTP Impair'!$C$7</f>
        <v>0.77187500000000031</v>
      </c>
      <c r="W14" s="88">
        <f>+W13+'TTP Impair'!$C$7</f>
        <v>0.7996527777777781</v>
      </c>
      <c r="X14" s="88">
        <f>+X13+'TTP Impair'!$C$7</f>
        <v>0.8309027777777781</v>
      </c>
      <c r="Y14" s="88">
        <f>+Y13+'TTP Impair'!$C$7</f>
        <v>0.85520833333333368</v>
      </c>
      <c r="Z14" s="88">
        <f>+Z13+'TTP Impair'!$C$7</f>
        <v>0.87256944444444473</v>
      </c>
    </row>
    <row r="15" spans="1:26" ht="32.25" customHeight="1" x14ac:dyDescent="0.3">
      <c r="A15" s="127" t="s">
        <v>27</v>
      </c>
      <c r="B15" s="88">
        <f>+B14+arrets!$A$4</f>
        <v>0.19965277777777773</v>
      </c>
      <c r="C15" s="88">
        <f>+C14+arrets!$A$4</f>
        <v>0.24479166666666666</v>
      </c>
      <c r="D15" s="88">
        <f>+D14+arrets!$A$4</f>
        <v>0.27256944444444436</v>
      </c>
      <c r="E15" s="88">
        <f>+E14+arrets!$A$4</f>
        <v>0.29687499999999994</v>
      </c>
      <c r="F15" s="88">
        <f>+F14+arrets!$A$4</f>
        <v>0.32812499999999994</v>
      </c>
      <c r="G15" s="88">
        <f>+G14+arrets!$A$4</f>
        <v>0.35243055555555552</v>
      </c>
      <c r="H15" s="88">
        <f>+H14+arrets!$A$4</f>
        <v>0.38368055555555552</v>
      </c>
      <c r="I15" s="88">
        <f>+I14+arrets!$A$4</f>
        <v>0.41145833333333331</v>
      </c>
      <c r="J15" s="88">
        <f>+J14+arrets!$A$4</f>
        <v>0.43923611111111105</v>
      </c>
      <c r="K15" s="88">
        <f>+K14+arrets!$A$4</f>
        <v>0.46701388888888884</v>
      </c>
      <c r="L15" s="88">
        <f>+L14+arrets!$A$4</f>
        <v>0.49479166666666663</v>
      </c>
      <c r="M15" s="88">
        <f>+M14+arrets!$A$4</f>
        <v>0.52256944444444475</v>
      </c>
      <c r="N15" s="88">
        <f>+N14+arrets!$A$4</f>
        <v>0.54687500000000033</v>
      </c>
      <c r="O15" s="88">
        <f>+O14+arrets!$A$4</f>
        <v>0.57812500000000033</v>
      </c>
      <c r="P15" s="88">
        <f>+P14+arrets!$A$4</f>
        <v>0.60590277777777812</v>
      </c>
      <c r="Q15" s="88">
        <f>+Q14+arrets!$A$4</f>
        <v>0.63368055555555591</v>
      </c>
      <c r="R15" s="88">
        <f>+R14+arrets!$A$4</f>
        <v>0.6614583333333337</v>
      </c>
      <c r="S15" s="88">
        <f>+S14+arrets!$A$4</f>
        <v>0.68923611111111149</v>
      </c>
      <c r="T15" s="88">
        <f>+T14+arrets!$A$4</f>
        <v>0.71701388888888928</v>
      </c>
      <c r="U15" s="88">
        <f>+U14+arrets!$A$4</f>
        <v>0.74479166666666696</v>
      </c>
      <c r="V15" s="88">
        <f>+V14+arrets!$A$4</f>
        <v>0.77256944444444475</v>
      </c>
      <c r="W15" s="88">
        <f>+W14+arrets!$A$4</f>
        <v>0.80034722222222254</v>
      </c>
      <c r="X15" s="88">
        <f>+X14+arrets!$A$4</f>
        <v>0.83159722222222254</v>
      </c>
      <c r="Y15" s="88">
        <f>+Y14+arrets!$A$4</f>
        <v>0.85590277777777812</v>
      </c>
      <c r="Z15" s="88">
        <f>+Z14+arrets!$A$4</f>
        <v>0.87326388888888917</v>
      </c>
    </row>
    <row r="16" spans="1:26" ht="32.25" customHeight="1" x14ac:dyDescent="0.3">
      <c r="A16" s="46" t="s">
        <v>28</v>
      </c>
      <c r="B16" s="45">
        <f>+B15+'TTP Impair'!$C$8</f>
        <v>0.2006944444444444</v>
      </c>
      <c r="C16" s="45">
        <f>+C15+'TTP Impair'!$C$8</f>
        <v>0.24583333333333332</v>
      </c>
      <c r="D16" s="45">
        <f>+D15+'TTP Impair'!$C$8</f>
        <v>0.27361111111111103</v>
      </c>
      <c r="E16" s="45">
        <f>+E15+'TTP Impair'!$C$8</f>
        <v>0.29791666666666661</v>
      </c>
      <c r="F16" s="45">
        <f>+F15+'TTP Impair'!$C$8</f>
        <v>0.32916666666666661</v>
      </c>
      <c r="G16" s="45">
        <f>+G15+'TTP Impair'!$C$8</f>
        <v>0.35347222222222219</v>
      </c>
      <c r="H16" s="45">
        <f>+H15+'TTP Impair'!$C$8</f>
        <v>0.38472222222222219</v>
      </c>
      <c r="I16" s="45">
        <f>+I15+'TTP Impair'!$C$8</f>
        <v>0.41249999999999998</v>
      </c>
      <c r="J16" s="45">
        <f>+J15+'TTP Impair'!$C$8</f>
        <v>0.44027777777777771</v>
      </c>
      <c r="K16" s="45">
        <f>+K15+'TTP Impair'!$C$8</f>
        <v>0.4680555555555555</v>
      </c>
      <c r="L16" s="45">
        <f>+L15+'TTP Impair'!$C$8</f>
        <v>0.49583333333333329</v>
      </c>
      <c r="M16" s="45">
        <f>+M15+'TTP Impair'!$C$8</f>
        <v>0.52361111111111147</v>
      </c>
      <c r="N16" s="45">
        <f>+N15+'TTP Impair'!$C$8</f>
        <v>0.54791666666666705</v>
      </c>
      <c r="O16" s="45">
        <f>+O15+'TTP Impair'!$C$8</f>
        <v>0.57916666666666705</v>
      </c>
      <c r="P16" s="45">
        <f>+P15+'TTP Impair'!$C$8</f>
        <v>0.60694444444444484</v>
      </c>
      <c r="Q16" s="45">
        <f>+Q15+'TTP Impair'!$C$8</f>
        <v>0.63472222222222263</v>
      </c>
      <c r="R16" s="45">
        <f>+R15+'TTP Impair'!$C$8</f>
        <v>0.66250000000000042</v>
      </c>
      <c r="S16" s="45">
        <f>+S15+'TTP Impair'!$C$8</f>
        <v>0.69027777777777821</v>
      </c>
      <c r="T16" s="45">
        <f>+T15+'TTP Impair'!$C$8</f>
        <v>0.718055555555556</v>
      </c>
      <c r="U16" s="45">
        <f>+U15+'TTP Impair'!$C$8</f>
        <v>0.74583333333333368</v>
      </c>
      <c r="V16" s="45">
        <f>+V15+'TTP Impair'!$C$8</f>
        <v>0.77361111111111147</v>
      </c>
      <c r="W16" s="45">
        <f>+W15+'TTP Impair'!$C$8</f>
        <v>0.80138888888888926</v>
      </c>
      <c r="X16" s="45">
        <f>+X15+'TTP Impair'!$C$8</f>
        <v>0.83263888888888926</v>
      </c>
      <c r="Y16" s="45">
        <f>+Y15+'TTP Impair'!$C$8</f>
        <v>0.85694444444444484</v>
      </c>
      <c r="Z16" s="45">
        <f>+Z15+'TTP Impair'!$C$8</f>
        <v>0.87430555555555589</v>
      </c>
    </row>
    <row r="17" spans="1:26" ht="32.25" customHeight="1" x14ac:dyDescent="0.3">
      <c r="A17" s="46" t="s">
        <v>28</v>
      </c>
      <c r="B17" s="45">
        <f>+B16+arrets!$A$3</f>
        <v>0.20104166666666662</v>
      </c>
      <c r="C17" s="45">
        <f>+C16+arrets!$A$3</f>
        <v>0.24618055555555554</v>
      </c>
      <c r="D17" s="45">
        <f>+D16+arrets!$A$3</f>
        <v>0.27395833333333325</v>
      </c>
      <c r="E17" s="45">
        <f>+E16+arrets!$A$3</f>
        <v>0.29826388888888883</v>
      </c>
      <c r="F17" s="45">
        <f>+F16+arrets!$A$3</f>
        <v>0.32951388888888883</v>
      </c>
      <c r="G17" s="45">
        <f>+G16+arrets!$A$3</f>
        <v>0.35381944444444441</v>
      </c>
      <c r="H17" s="45">
        <f>+H16+arrets!$A$3</f>
        <v>0.38506944444444441</v>
      </c>
      <c r="I17" s="45">
        <f>+I16+arrets!$A$3</f>
        <v>0.4128472222222222</v>
      </c>
      <c r="J17" s="45">
        <f>+J16+arrets!$A$3</f>
        <v>0.44062499999999993</v>
      </c>
      <c r="K17" s="45">
        <f>+K16+arrets!$A$3</f>
        <v>0.46840277777777772</v>
      </c>
      <c r="L17" s="45">
        <f>+L16+arrets!$A$3</f>
        <v>0.49618055555555551</v>
      </c>
      <c r="M17" s="45">
        <f>+M16+arrets!$A$3</f>
        <v>0.52395833333333375</v>
      </c>
      <c r="N17" s="45">
        <f>+N16+arrets!$A$3</f>
        <v>0.54826388888888933</v>
      </c>
      <c r="O17" s="45">
        <f>+O16+arrets!$A$3</f>
        <v>0.57951388888888933</v>
      </c>
      <c r="P17" s="45">
        <f>+P16+arrets!$A$3</f>
        <v>0.60729166666666712</v>
      </c>
      <c r="Q17" s="45">
        <f>+Q16+arrets!$A$3</f>
        <v>0.63506944444444491</v>
      </c>
      <c r="R17" s="45">
        <f>+R16+arrets!$A$3</f>
        <v>0.6628472222222227</v>
      </c>
      <c r="S17" s="45">
        <f>+S16+arrets!$A$3</f>
        <v>0.69062500000000049</v>
      </c>
      <c r="T17" s="45">
        <f>+T16+arrets!$A$3</f>
        <v>0.71840277777777828</v>
      </c>
      <c r="U17" s="45">
        <f>+U16+arrets!$A$3</f>
        <v>0.74618055555555596</v>
      </c>
      <c r="V17" s="45">
        <f>+V16+arrets!$A$3</f>
        <v>0.77395833333333375</v>
      </c>
      <c r="W17" s="45">
        <f>+W16+arrets!$A$3</f>
        <v>0.80173611111111154</v>
      </c>
      <c r="X17" s="45">
        <f>+X16+arrets!$A$3</f>
        <v>0.83298611111111154</v>
      </c>
      <c r="Y17" s="45">
        <f>+Y16+arrets!$A$3</f>
        <v>0.85729166666666712</v>
      </c>
      <c r="Z17" s="45">
        <f>+Z16+arrets!$A$3</f>
        <v>0.87465277777777817</v>
      </c>
    </row>
    <row r="18" spans="1:26" ht="32.25" customHeight="1" x14ac:dyDescent="0.3">
      <c r="A18" s="46" t="s">
        <v>29</v>
      </c>
      <c r="B18" s="45">
        <f>+B17+'TTP Impair'!$C$9</f>
        <v>0.2024305555555555</v>
      </c>
      <c r="C18" s="45">
        <f>+C17+'TTP Impair'!$C$9</f>
        <v>0.24756944444444443</v>
      </c>
      <c r="D18" s="45">
        <f>+D17+'TTP Impair'!$C$9</f>
        <v>0.27534722222222213</v>
      </c>
      <c r="E18" s="45">
        <f>+E17+'TTP Impair'!$C$9</f>
        <v>0.29965277777777771</v>
      </c>
      <c r="F18" s="45">
        <f>+F17+'TTP Impair'!$C$9</f>
        <v>0.33090277777777771</v>
      </c>
      <c r="G18" s="45">
        <f>+G17+'TTP Impair'!$C$9</f>
        <v>0.35520833333333329</v>
      </c>
      <c r="H18" s="45">
        <f>+H17+'TTP Impair'!$C$9</f>
        <v>0.38645833333333329</v>
      </c>
      <c r="I18" s="45">
        <f>+I17+'TTP Impair'!$C$9</f>
        <v>0.41423611111111108</v>
      </c>
      <c r="J18" s="45">
        <f>+J17+'TTP Impair'!$C$9</f>
        <v>0.44201388888888882</v>
      </c>
      <c r="K18" s="45">
        <f>+K17+'TTP Impair'!$C$9</f>
        <v>0.46979166666666661</v>
      </c>
      <c r="L18" s="45">
        <f>+L17+'TTP Impair'!$C$9</f>
        <v>0.4975694444444444</v>
      </c>
      <c r="M18" s="45">
        <f>+M17+'TTP Impair'!$C$9</f>
        <v>0.52534722222222263</v>
      </c>
      <c r="N18" s="45">
        <f>+N17+'TTP Impair'!$C$9</f>
        <v>0.54965277777777821</v>
      </c>
      <c r="O18" s="45">
        <f>+O17+'TTP Impair'!$C$9</f>
        <v>0.58090277777777821</v>
      </c>
      <c r="P18" s="45">
        <f>+P17+'TTP Impair'!$C$9</f>
        <v>0.608680555555556</v>
      </c>
      <c r="Q18" s="45">
        <f>+Q17+'TTP Impair'!$C$9</f>
        <v>0.63645833333333379</v>
      </c>
      <c r="R18" s="45">
        <f>+R17+'TTP Impair'!$C$9</f>
        <v>0.66423611111111158</v>
      </c>
      <c r="S18" s="45">
        <f>+S17+'TTP Impair'!$C$9</f>
        <v>0.69201388888888937</v>
      </c>
      <c r="T18" s="45">
        <f>+T17+'TTP Impair'!$C$9</f>
        <v>0.71979166666666716</v>
      </c>
      <c r="U18" s="45">
        <f>+U17+'TTP Impair'!$C$9</f>
        <v>0.74756944444444484</v>
      </c>
      <c r="V18" s="45">
        <f>+V17+'TTP Impair'!$C$9</f>
        <v>0.77534722222222263</v>
      </c>
      <c r="W18" s="45">
        <f>+W17+'TTP Impair'!$C$9</f>
        <v>0.80312500000000042</v>
      </c>
      <c r="X18" s="45">
        <f>+X17+'TTP Impair'!$C$9</f>
        <v>0.83437500000000042</v>
      </c>
      <c r="Y18" s="45">
        <f>+Y17+'TTP Impair'!$C$9</f>
        <v>0.858680555555556</v>
      </c>
      <c r="Z18" s="45">
        <f>+Z17+'TTP Impair'!$C$9</f>
        <v>0.87604166666666705</v>
      </c>
    </row>
    <row r="19" spans="1:26" ht="32.25" customHeight="1" x14ac:dyDescent="0.3">
      <c r="A19" s="46" t="s">
        <v>29</v>
      </c>
      <c r="B19" s="45">
        <f>+B18+arrets!$A$4</f>
        <v>0.20312499999999994</v>
      </c>
      <c r="C19" s="45">
        <f>+C18+arrets!$A$4</f>
        <v>0.24826388888888887</v>
      </c>
      <c r="D19" s="45">
        <f>+D18+arrets!$A$4</f>
        <v>0.27604166666666657</v>
      </c>
      <c r="E19" s="93">
        <f>+E18+arrets!$A$3</f>
        <v>0.29999999999999993</v>
      </c>
      <c r="F19" s="93">
        <f>+F18+arrets!$A$3</f>
        <v>0.33124999999999993</v>
      </c>
      <c r="G19" s="93">
        <f>+G18+arrets!$A$3</f>
        <v>0.35555555555555551</v>
      </c>
      <c r="H19" s="93">
        <f>+H18+arrets!$A$3</f>
        <v>0.38680555555555551</v>
      </c>
      <c r="I19" s="93">
        <f>+I18+arrets!$A$3</f>
        <v>0.4145833333333333</v>
      </c>
      <c r="J19" s="93">
        <f>+J18+arrets!$A$3</f>
        <v>0.44236111111111104</v>
      </c>
      <c r="K19" s="93">
        <f>+K18+arrets!$A$3</f>
        <v>0.47013888888888883</v>
      </c>
      <c r="L19" s="93">
        <f>+L18+arrets!$A$3</f>
        <v>0.49791666666666662</v>
      </c>
      <c r="M19" s="93">
        <f>+M18+arrets!$A$3</f>
        <v>0.52569444444444491</v>
      </c>
      <c r="N19" s="93">
        <f>+N18+arrets!$A$3</f>
        <v>0.55000000000000049</v>
      </c>
      <c r="O19" s="93">
        <f>+O18+arrets!$A$3</f>
        <v>0.58125000000000049</v>
      </c>
      <c r="P19" s="93">
        <f>+P18+arrets!$A$3</f>
        <v>0.60902777777777828</v>
      </c>
      <c r="Q19" s="93">
        <f>+Q18+arrets!$A$3</f>
        <v>0.63680555555555607</v>
      </c>
      <c r="R19" s="93">
        <f>+R18+arrets!$A$3</f>
        <v>0.66458333333333386</v>
      </c>
      <c r="S19" s="93">
        <f>+S18+arrets!$A$3</f>
        <v>0.69236111111111165</v>
      </c>
      <c r="T19" s="93">
        <f>+T18+arrets!$A$3</f>
        <v>0.72013888888888944</v>
      </c>
      <c r="U19" s="93">
        <f>+U18+arrets!$A$3</f>
        <v>0.74791666666666712</v>
      </c>
      <c r="V19" s="93">
        <f>+V18+arrets!$A$3</f>
        <v>0.77569444444444491</v>
      </c>
      <c r="W19" s="93">
        <f>+W18+arrets!$A$3</f>
        <v>0.8034722222222227</v>
      </c>
      <c r="X19" s="93">
        <f>+X18+arrets!$A$3</f>
        <v>0.8347222222222227</v>
      </c>
      <c r="Y19" s="93">
        <f>+Y18+arrets!$A$3</f>
        <v>0.85902777777777828</v>
      </c>
      <c r="Z19" s="93">
        <f>+Z18+arrets!$A$3</f>
        <v>0.87638888888888933</v>
      </c>
    </row>
    <row r="20" spans="1:26" ht="21" customHeight="1" thickBot="1" x14ac:dyDescent="0.35">
      <c r="A20" s="69" t="s">
        <v>30</v>
      </c>
      <c r="B20" s="70">
        <f>+B19+'TTP Impair'!$C$10</f>
        <v>0.20590277777777771</v>
      </c>
      <c r="C20" s="70">
        <f>+C19+'TTP Impair'!$C$10</f>
        <v>0.25104166666666666</v>
      </c>
      <c r="D20" s="70">
        <f>+D19+'TTP Impair'!$C$10</f>
        <v>0.27881944444444434</v>
      </c>
      <c r="E20" s="70">
        <f>+E19+'TTP Impair'!$C$10</f>
        <v>0.3027777777777777</v>
      </c>
      <c r="F20" s="178">
        <f>+F19+'TTP Impair'!$C$10</f>
        <v>0.3340277777777777</v>
      </c>
      <c r="G20" s="70">
        <f>+G19+'TTP Impair'!$C$10</f>
        <v>0.35833333333333328</v>
      </c>
      <c r="H20" s="70">
        <f>+H19+'TTP Impair'!$C$10</f>
        <v>0.38958333333333328</v>
      </c>
      <c r="I20" s="70">
        <f>+I19+'TTP Impair'!$C$10</f>
        <v>0.41736111111111107</v>
      </c>
      <c r="J20" s="70">
        <f>+J19+'TTP Impair'!$C$10</f>
        <v>0.44513888888888881</v>
      </c>
      <c r="K20" s="70">
        <f>+K19+'TTP Impair'!$C$10</f>
        <v>0.4729166666666666</v>
      </c>
      <c r="L20" s="70">
        <f>+L19+'TTP Impair'!$C$10</f>
        <v>0.50069444444444444</v>
      </c>
      <c r="M20" s="70">
        <f>+M19+'TTP Impair'!$C$10</f>
        <v>0.52847222222222268</v>
      </c>
      <c r="N20" s="70">
        <f>+N19+'TTP Impair'!$C$10</f>
        <v>0.55277777777777826</v>
      </c>
      <c r="O20" s="70">
        <f>+O19+'TTP Impair'!$C$10</f>
        <v>0.58402777777777826</v>
      </c>
      <c r="P20" s="70">
        <f>+P19+'TTP Impair'!$C$10</f>
        <v>0.61180555555555605</v>
      </c>
      <c r="Q20" s="70">
        <f>+Q19+'TTP Impair'!$C$10</f>
        <v>0.63958333333333384</v>
      </c>
      <c r="R20" s="70">
        <f>+R19+'TTP Impair'!$C$10</f>
        <v>0.66736111111111163</v>
      </c>
      <c r="S20" s="70">
        <f>+S19+'TTP Impair'!$C$10</f>
        <v>0.69513888888888942</v>
      </c>
      <c r="T20" s="70">
        <f>+T19+'TTP Impair'!$C$10</f>
        <v>0.72291666666666721</v>
      </c>
      <c r="U20" s="70">
        <f>+U19+'TTP Impair'!$C$10</f>
        <v>0.75069444444444489</v>
      </c>
      <c r="V20" s="70">
        <f>+V19+'TTP Impair'!$C$10</f>
        <v>0.77847222222222268</v>
      </c>
      <c r="W20" s="70">
        <f>+W19+'TTP Impair'!$C$10</f>
        <v>0.80625000000000047</v>
      </c>
      <c r="X20" s="70">
        <f>+X19+'TTP Impair'!$C$10</f>
        <v>0.83750000000000047</v>
      </c>
      <c r="Y20" s="70">
        <f>+Y19+'TTP Impair'!$C$10</f>
        <v>0.86180555555555605</v>
      </c>
      <c r="Z20" s="70">
        <f>+Z19+'TTP Impair'!$C$10</f>
        <v>0.8791666666666671</v>
      </c>
    </row>
    <row r="21" spans="1:26" x14ac:dyDescent="0.25">
      <c r="G21" s="19"/>
    </row>
  </sheetData>
  <printOptions horizontalCentered="1" verticalCentered="1"/>
  <pageMargins left="0.51181102362204722" right="0.51181102362204722" top="0.74803149606299213" bottom="0.74803149606299213" header="0.31496062992125978" footer="0.31496062992125978"/>
  <pageSetup paperSize="9" scale="41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Z20"/>
  <sheetViews>
    <sheetView view="pageBreakPreview" zoomScaleNormal="100" zoomScaleSheetLayoutView="100" workbookViewId="0">
      <pane xSplit="1" topLeftCell="B1" activePane="topRight" state="frozen"/>
      <selection pane="topRight" activeCell="AA1" sqref="AA1:AH1048576"/>
    </sheetView>
  </sheetViews>
  <sheetFormatPr baseColWidth="10" defaultRowHeight="15" x14ac:dyDescent="0.25"/>
  <cols>
    <col min="1" max="1" width="25" bestFit="1" customWidth="1"/>
    <col min="2" max="2" width="7" bestFit="1" customWidth="1"/>
    <col min="3" max="8" width="8.85546875" bestFit="1" customWidth="1"/>
    <col min="9" max="11" width="10.85546875" bestFit="1" customWidth="1"/>
    <col min="12" max="20" width="9.140625" bestFit="1" customWidth="1"/>
    <col min="21" max="21" width="9.140625" customWidth="1"/>
    <col min="22" max="22" width="9.140625" bestFit="1" customWidth="1"/>
    <col min="23" max="24" width="10.85546875" bestFit="1" customWidth="1"/>
    <col min="25" max="26" width="10.85546875" customWidth="1"/>
    <col min="221" max="221" width="22.85546875" customWidth="1"/>
    <col min="477" max="477" width="22.85546875" customWidth="1"/>
    <col min="733" max="733" width="22.85546875" customWidth="1"/>
    <col min="989" max="989" width="22.85546875" customWidth="1"/>
    <col min="1245" max="1245" width="22.85546875" customWidth="1"/>
    <col min="1501" max="1501" width="22.85546875" customWidth="1"/>
    <col min="1757" max="1757" width="22.85546875" customWidth="1"/>
    <col min="2013" max="2013" width="22.85546875" customWidth="1"/>
    <col min="2269" max="2269" width="22.85546875" customWidth="1"/>
    <col min="2525" max="2525" width="22.85546875" customWidth="1"/>
    <col min="2781" max="2781" width="22.85546875" customWidth="1"/>
    <col min="3037" max="3037" width="22.85546875" customWidth="1"/>
    <col min="3293" max="3293" width="22.85546875" customWidth="1"/>
    <col min="3549" max="3549" width="22.85546875" customWidth="1"/>
    <col min="3805" max="3805" width="22.85546875" customWidth="1"/>
    <col min="4061" max="4061" width="22.85546875" customWidth="1"/>
    <col min="4317" max="4317" width="22.85546875" customWidth="1"/>
    <col min="4573" max="4573" width="22.85546875" customWidth="1"/>
    <col min="4829" max="4829" width="22.85546875" customWidth="1"/>
    <col min="5085" max="5085" width="22.85546875" customWidth="1"/>
    <col min="5341" max="5341" width="22.85546875" customWidth="1"/>
    <col min="5597" max="5597" width="22.85546875" customWidth="1"/>
    <col min="5853" max="5853" width="22.85546875" customWidth="1"/>
    <col min="6109" max="6109" width="22.85546875" customWidth="1"/>
    <col min="6365" max="6365" width="22.85546875" customWidth="1"/>
    <col min="6621" max="6621" width="22.85546875" customWidth="1"/>
    <col min="6877" max="6877" width="22.85546875" customWidth="1"/>
    <col min="7133" max="7133" width="22.85546875" customWidth="1"/>
    <col min="7389" max="7389" width="22.85546875" customWidth="1"/>
    <col min="7645" max="7645" width="22.85546875" customWidth="1"/>
    <col min="7901" max="7901" width="22.85546875" customWidth="1"/>
    <col min="8157" max="8157" width="22.85546875" customWidth="1"/>
    <col min="8413" max="8413" width="22.85546875" customWidth="1"/>
    <col min="8669" max="8669" width="22.85546875" customWidth="1"/>
    <col min="8925" max="8925" width="22.85546875" customWidth="1"/>
    <col min="9181" max="9181" width="22.85546875" customWidth="1"/>
    <col min="9437" max="9437" width="22.85546875" customWidth="1"/>
    <col min="9693" max="9693" width="22.85546875" customWidth="1"/>
    <col min="9949" max="9949" width="22.85546875" customWidth="1"/>
    <col min="10205" max="10205" width="22.85546875" customWidth="1"/>
    <col min="10461" max="10461" width="22.85546875" customWidth="1"/>
    <col min="10717" max="10717" width="22.85546875" customWidth="1"/>
    <col min="10973" max="10973" width="22.85546875" customWidth="1"/>
    <col min="11229" max="11229" width="22.85546875" customWidth="1"/>
    <col min="11485" max="11485" width="22.85546875" customWidth="1"/>
    <col min="11741" max="11741" width="22.85546875" customWidth="1"/>
    <col min="11997" max="11997" width="22.85546875" customWidth="1"/>
    <col min="12253" max="12253" width="22.85546875" customWidth="1"/>
    <col min="12509" max="12509" width="22.85546875" customWidth="1"/>
    <col min="12765" max="12765" width="22.85546875" customWidth="1"/>
    <col min="13021" max="13021" width="22.85546875" customWidth="1"/>
    <col min="13277" max="13277" width="22.85546875" customWidth="1"/>
    <col min="13533" max="13533" width="22.85546875" customWidth="1"/>
    <col min="13789" max="13789" width="22.85546875" customWidth="1"/>
    <col min="14045" max="14045" width="22.85546875" customWidth="1"/>
    <col min="14301" max="14301" width="22.85546875" customWidth="1"/>
    <col min="14557" max="14557" width="22.85546875" customWidth="1"/>
    <col min="14813" max="14813" width="22.85546875" customWidth="1"/>
    <col min="15069" max="15069" width="22.85546875" customWidth="1"/>
    <col min="15325" max="15325" width="22.85546875" customWidth="1"/>
    <col min="15581" max="15581" width="22.85546875" customWidth="1"/>
    <col min="15837" max="15837" width="22.85546875" customWidth="1"/>
    <col min="16093" max="16093" width="22.85546875" customWidth="1"/>
  </cols>
  <sheetData>
    <row r="1" spans="1:26" ht="20.25" customHeight="1" x14ac:dyDescent="0.25">
      <c r="A1" s="38" t="s">
        <v>19</v>
      </c>
      <c r="B1" s="47">
        <v>602</v>
      </c>
      <c r="C1" s="47">
        <f t="shared" ref="C1:V1" si="0">+B1+2</f>
        <v>604</v>
      </c>
      <c r="D1" s="47">
        <f t="shared" si="0"/>
        <v>606</v>
      </c>
      <c r="E1" s="47">
        <f t="shared" si="0"/>
        <v>608</v>
      </c>
      <c r="F1" s="47">
        <f t="shared" si="0"/>
        <v>610</v>
      </c>
      <c r="G1" s="47">
        <f t="shared" si="0"/>
        <v>612</v>
      </c>
      <c r="H1" s="47">
        <f t="shared" si="0"/>
        <v>614</v>
      </c>
      <c r="I1" s="47">
        <f t="shared" si="0"/>
        <v>616</v>
      </c>
      <c r="J1" s="47">
        <f t="shared" si="0"/>
        <v>618</v>
      </c>
      <c r="K1" s="47">
        <f t="shared" si="0"/>
        <v>620</v>
      </c>
      <c r="L1" s="47">
        <f t="shared" si="0"/>
        <v>622</v>
      </c>
      <c r="M1" s="47">
        <f t="shared" si="0"/>
        <v>624</v>
      </c>
      <c r="N1" s="47">
        <f t="shared" si="0"/>
        <v>626</v>
      </c>
      <c r="O1" s="47">
        <f t="shared" si="0"/>
        <v>628</v>
      </c>
      <c r="P1" s="47">
        <f t="shared" si="0"/>
        <v>630</v>
      </c>
      <c r="Q1" s="47">
        <f t="shared" si="0"/>
        <v>632</v>
      </c>
      <c r="R1" s="47">
        <f t="shared" si="0"/>
        <v>634</v>
      </c>
      <c r="S1" s="47">
        <f t="shared" si="0"/>
        <v>636</v>
      </c>
      <c r="T1" s="47">
        <f t="shared" si="0"/>
        <v>638</v>
      </c>
      <c r="U1" s="47">
        <f t="shared" si="0"/>
        <v>640</v>
      </c>
      <c r="V1" s="47">
        <f t="shared" si="0"/>
        <v>642</v>
      </c>
      <c r="W1" s="47">
        <f>+V1+2</f>
        <v>644</v>
      </c>
      <c r="X1" s="47">
        <f>+W1+2</f>
        <v>646</v>
      </c>
      <c r="Y1" s="47">
        <f>+X1+2</f>
        <v>648</v>
      </c>
      <c r="Z1" s="47">
        <f>+Y1+2</f>
        <v>650</v>
      </c>
    </row>
    <row r="2" spans="1:26" ht="20.25" customHeight="1" x14ac:dyDescent="0.25">
      <c r="A2" s="187" t="s">
        <v>5</v>
      </c>
      <c r="B2" s="189" t="s">
        <v>8</v>
      </c>
      <c r="C2" s="189" t="s">
        <v>8</v>
      </c>
      <c r="D2" s="189" t="s">
        <v>8</v>
      </c>
      <c r="E2" s="189" t="s">
        <v>8</v>
      </c>
      <c r="F2" s="189" t="s">
        <v>8</v>
      </c>
      <c r="G2" s="189" t="s">
        <v>8</v>
      </c>
      <c r="H2" s="189" t="s">
        <v>8</v>
      </c>
      <c r="I2" s="189" t="s">
        <v>8</v>
      </c>
      <c r="J2" s="189" t="s">
        <v>8</v>
      </c>
      <c r="K2" s="189" t="s">
        <v>8</v>
      </c>
      <c r="L2" s="189" t="s">
        <v>8</v>
      </c>
      <c r="M2" s="189" t="s">
        <v>8</v>
      </c>
      <c r="N2" s="189" t="s">
        <v>8</v>
      </c>
      <c r="O2" s="189" t="s">
        <v>8</v>
      </c>
      <c r="P2" s="189" t="s">
        <v>8</v>
      </c>
      <c r="Q2" s="189" t="s">
        <v>8</v>
      </c>
      <c r="R2" s="189" t="s">
        <v>8</v>
      </c>
      <c r="S2" s="189" t="s">
        <v>8</v>
      </c>
      <c r="T2" s="189" t="s">
        <v>8</v>
      </c>
      <c r="U2" s="189" t="s">
        <v>8</v>
      </c>
      <c r="V2" s="189" t="s">
        <v>8</v>
      </c>
      <c r="W2" s="189" t="s">
        <v>8</v>
      </c>
      <c r="X2" s="189" t="s">
        <v>8</v>
      </c>
      <c r="Y2" s="189" t="s">
        <v>8</v>
      </c>
      <c r="Z2" s="189" t="s">
        <v>8</v>
      </c>
    </row>
    <row r="3" spans="1:26" ht="26.25" customHeight="1" x14ac:dyDescent="0.3">
      <c r="A3" s="54" t="s">
        <v>30</v>
      </c>
      <c r="B3" s="116">
        <v>0.2013888888888889</v>
      </c>
      <c r="C3" s="81">
        <v>0.22916666666666666</v>
      </c>
      <c r="D3" s="115">
        <f>+C3+CADENCE!$A$4</f>
        <v>0.25694444444444442</v>
      </c>
      <c r="E3" s="115">
        <f>+D3+CADENCE!$A$4</f>
        <v>0.28472222222222221</v>
      </c>
      <c r="F3" s="81">
        <v>0.30902777777777779</v>
      </c>
      <c r="G3" s="224">
        <v>0.34027777777777779</v>
      </c>
      <c r="H3" s="115">
        <f>+G3+CADENCE!$A$4</f>
        <v>0.36805555555555558</v>
      </c>
      <c r="I3" s="115">
        <f>+H3+CADENCE!$A$4</f>
        <v>0.39583333333333337</v>
      </c>
      <c r="J3" s="55">
        <f>+I3+CADENCE!$A$4</f>
        <v>0.42361111111111116</v>
      </c>
      <c r="K3" s="115">
        <f>+J3+CADENCE!$A$4</f>
        <v>0.45138888888888895</v>
      </c>
      <c r="L3" s="115">
        <f>+K3+CADENCE!$A$4</f>
        <v>0.47916666666666674</v>
      </c>
      <c r="M3" s="115">
        <f>+L3+CADENCE!$A$4</f>
        <v>0.50694444444444453</v>
      </c>
      <c r="N3" s="115">
        <f>+M3+CADENCE!$A$4</f>
        <v>0.53472222222222232</v>
      </c>
      <c r="O3" s="115">
        <f>+N3+CADENCE!$A$4</f>
        <v>0.56250000000000011</v>
      </c>
      <c r="P3" s="115">
        <f>+O3+CADENCE!$A$4</f>
        <v>0.5902777777777779</v>
      </c>
      <c r="Q3" s="115">
        <f>+P3+CADENCE!$A$4</f>
        <v>0.61805555555555569</v>
      </c>
      <c r="R3" s="115">
        <f>+Q3+CADENCE!$A$4</f>
        <v>0.64583333333333348</v>
      </c>
      <c r="S3" s="115">
        <f>+R3+CADENCE!$A$4</f>
        <v>0.67361111111111127</v>
      </c>
      <c r="T3" s="115">
        <f>+S3+CADENCE!$A$4</f>
        <v>0.70138888888888906</v>
      </c>
      <c r="U3" s="115">
        <f>+T3+CADENCE!$A$4</f>
        <v>0.72916666666666685</v>
      </c>
      <c r="V3" s="115">
        <f>+U3+CADENCE!$A$4</f>
        <v>0.75694444444444464</v>
      </c>
      <c r="W3" s="115">
        <f>+V3+CADENCE!$A$4</f>
        <v>0.78472222222222243</v>
      </c>
      <c r="X3" s="81">
        <v>0.81597222222222221</v>
      </c>
      <c r="Y3" s="81">
        <v>0.84375</v>
      </c>
      <c r="Z3" s="81">
        <v>0.88194444444444442</v>
      </c>
    </row>
    <row r="4" spans="1:26" ht="20.25" customHeight="1" x14ac:dyDescent="0.3">
      <c r="A4" s="54" t="s">
        <v>29</v>
      </c>
      <c r="B4" s="113">
        <f>B3+'TTP Pair'!$B$2</f>
        <v>0.20416666666666666</v>
      </c>
      <c r="C4" s="43">
        <f>C3+'TTP Pair'!$B$2</f>
        <v>0.23194444444444443</v>
      </c>
      <c r="D4" s="43">
        <f>D3+'TTP Pair'!$B$2</f>
        <v>0.25972222222222219</v>
      </c>
      <c r="E4" s="43">
        <f>E3+'TTP Pair'!$B$2</f>
        <v>0.28749999999999998</v>
      </c>
      <c r="F4" s="43">
        <f>F3+'TTP Pair'!$B$2</f>
        <v>0.31180555555555556</v>
      </c>
      <c r="G4" s="225">
        <f>G3+'TTP Pair'!$B$2</f>
        <v>0.34305555555555556</v>
      </c>
      <c r="H4" s="43">
        <f>H3+'TTP Pair'!$B$2</f>
        <v>0.37083333333333335</v>
      </c>
      <c r="I4" s="43">
        <f>I3+'TTP Pair'!$B$2</f>
        <v>0.39861111111111114</v>
      </c>
      <c r="J4" s="43">
        <f>J3+'TTP Pair'!$B$2</f>
        <v>0.42638888888888893</v>
      </c>
      <c r="K4" s="43">
        <f>K3+'TTP Pair'!$B$2</f>
        <v>0.45416666666666672</v>
      </c>
      <c r="L4" s="43">
        <f>L3+'TTP Pair'!$B$2</f>
        <v>0.48194444444444451</v>
      </c>
      <c r="M4" s="43">
        <f>M3+'TTP Pair'!$B$2</f>
        <v>0.5097222222222223</v>
      </c>
      <c r="N4" s="43">
        <f>N3+'TTP Pair'!$B$2</f>
        <v>0.53750000000000009</v>
      </c>
      <c r="O4" s="43">
        <f>O3+'TTP Pair'!$B$2</f>
        <v>0.56527777777777788</v>
      </c>
      <c r="P4" s="43">
        <f>P3+'TTP Pair'!$B$2</f>
        <v>0.59305555555555567</v>
      </c>
      <c r="Q4" s="43">
        <f>Q3+'TTP Pair'!$B$2</f>
        <v>0.62083333333333346</v>
      </c>
      <c r="R4" s="43">
        <f>R3+'TTP Pair'!$B$2</f>
        <v>0.64861111111111125</v>
      </c>
      <c r="S4" s="43">
        <f>S3+'TTP Pair'!$B$2</f>
        <v>0.67638888888888904</v>
      </c>
      <c r="T4" s="43">
        <f>T3+'TTP Pair'!$B$2</f>
        <v>0.70416666666666683</v>
      </c>
      <c r="U4" s="43">
        <f>U3+'TTP Pair'!$B$2</f>
        <v>0.73194444444444462</v>
      </c>
      <c r="V4" s="121">
        <f>V3+'TTP Pair'!$B$2</f>
        <v>0.75972222222222241</v>
      </c>
      <c r="W4" s="43">
        <f>W3+'TTP Pair'!$B$2</f>
        <v>0.7875000000000002</v>
      </c>
      <c r="X4" s="43">
        <f>X3+'TTP Pair'!$B$2</f>
        <v>0.81874999999999998</v>
      </c>
      <c r="Y4" s="43">
        <f>Y3+'TTP Pair'!$B$2</f>
        <v>0.84652777777777777</v>
      </c>
      <c r="Z4" s="121">
        <f>Z3+'TTP Pair'!$B$2</f>
        <v>0.88472222222222219</v>
      </c>
    </row>
    <row r="5" spans="1:26" ht="20.25" customHeight="1" x14ac:dyDescent="0.3">
      <c r="A5" s="54" t="s">
        <v>29</v>
      </c>
      <c r="B5" s="45">
        <f>+B4+arrets!$A$9</f>
        <v>0.20833333333333334</v>
      </c>
      <c r="C5" s="93">
        <f>+C4+arrets!$A$7</f>
        <v>0.23472222222222219</v>
      </c>
      <c r="D5" s="93">
        <f>+D4+arrets!$A$7</f>
        <v>0.26249999999999996</v>
      </c>
      <c r="E5" s="93">
        <f>+E4+arrets!$A$7</f>
        <v>0.29027777777777775</v>
      </c>
      <c r="F5" s="93">
        <f>+F4+arrets!$A$9</f>
        <v>0.31597222222222221</v>
      </c>
      <c r="G5" s="93">
        <f>+G4+arrets!$A$7</f>
        <v>0.34583333333333333</v>
      </c>
      <c r="H5" s="93">
        <f>+H4+arrets!$A$7</f>
        <v>0.37361111111111112</v>
      </c>
      <c r="I5" s="93">
        <f>+I4+arrets!$A$7</f>
        <v>0.40138888888888891</v>
      </c>
      <c r="J5" s="93">
        <f>+J4+arrets!$A$7</f>
        <v>0.4291666666666667</v>
      </c>
      <c r="K5" s="93">
        <f>+K4+arrets!$A$7</f>
        <v>0.45694444444444449</v>
      </c>
      <c r="L5" s="93">
        <f>+L4+arrets!$A$7</f>
        <v>0.48472222222222228</v>
      </c>
      <c r="M5" s="93">
        <f>+M4+arrets!$A$7</f>
        <v>0.51250000000000007</v>
      </c>
      <c r="N5" s="93">
        <f>+N4+arrets!$A$7</f>
        <v>0.54027777777777786</v>
      </c>
      <c r="O5" s="93">
        <f>+O4+arrets!$A$7</f>
        <v>0.56805555555555565</v>
      </c>
      <c r="P5" s="93">
        <f>+P4+arrets!$A$7</f>
        <v>0.59583333333333344</v>
      </c>
      <c r="Q5" s="93">
        <f>+Q4+arrets!$A$7</f>
        <v>0.62361111111111123</v>
      </c>
      <c r="R5" s="93">
        <f>+R4+arrets!$A$7</f>
        <v>0.65138888888888902</v>
      </c>
      <c r="S5" s="93">
        <f>+S4+arrets!$A$7</f>
        <v>0.67916666666666681</v>
      </c>
      <c r="T5" s="93">
        <f>+T4+arrets!$A$7</f>
        <v>0.7069444444444446</v>
      </c>
      <c r="U5" s="93">
        <f>+U4+arrets!$A$7</f>
        <v>0.73472222222222239</v>
      </c>
      <c r="V5" s="93">
        <f>+V4+arrets!$A$7</f>
        <v>0.76250000000000018</v>
      </c>
      <c r="W5" s="93">
        <f>+W4+arrets!$A$7</f>
        <v>0.79027777777777797</v>
      </c>
      <c r="X5" s="93">
        <f>+X4+arrets!$A$7</f>
        <v>0.82152777777777775</v>
      </c>
      <c r="Y5" s="93">
        <f>+Y4+arrets!$A$7</f>
        <v>0.84930555555555554</v>
      </c>
      <c r="Z5" s="93">
        <f>+Z4+arrets!$A$7</f>
        <v>0.88749999999999996</v>
      </c>
    </row>
    <row r="6" spans="1:26" ht="20.25" customHeight="1" x14ac:dyDescent="0.3">
      <c r="A6" s="54" t="s">
        <v>28</v>
      </c>
      <c r="B6" s="45">
        <f>+B5+'TTP Pair'!$B$3</f>
        <v>0.20972222222222223</v>
      </c>
      <c r="C6" s="45">
        <f>+C5+'TTP Pair'!$B$3</f>
        <v>0.23611111111111108</v>
      </c>
      <c r="D6" s="45">
        <f>+D5+'TTP Pair'!$B$3</f>
        <v>0.26388888888888884</v>
      </c>
      <c r="E6" s="45">
        <f>+E5+'TTP Pair'!$B$3</f>
        <v>0.29166666666666663</v>
      </c>
      <c r="F6" s="45">
        <f>+F5+'TTP Pair'!$B$3</f>
        <v>0.31736111111111109</v>
      </c>
      <c r="G6" s="45">
        <f>+G5+'TTP Pair'!$B$3</f>
        <v>0.34722222222222221</v>
      </c>
      <c r="H6" s="45">
        <f>+H5+'TTP Pair'!$B$3</f>
        <v>0.375</v>
      </c>
      <c r="I6" s="45">
        <f>+I5+'TTP Pair'!$B$3</f>
        <v>0.40277777777777779</v>
      </c>
      <c r="J6" s="45">
        <f>+J5+'TTP Pair'!$B$3</f>
        <v>0.43055555555555558</v>
      </c>
      <c r="K6" s="45">
        <f>+K5+'TTP Pair'!$B$3</f>
        <v>0.45833333333333337</v>
      </c>
      <c r="L6" s="45">
        <f>+L5+'TTP Pair'!$B$3</f>
        <v>0.48611111111111116</v>
      </c>
      <c r="M6" s="45">
        <f>+M5+'TTP Pair'!$B$3</f>
        <v>0.51388888888888895</v>
      </c>
      <c r="N6" s="45">
        <f>+N5+'TTP Pair'!$B$3</f>
        <v>0.54166666666666674</v>
      </c>
      <c r="O6" s="45">
        <f>+O5+'TTP Pair'!$B$3</f>
        <v>0.56944444444444453</v>
      </c>
      <c r="P6" s="45">
        <f>+P5+'TTP Pair'!$B$3</f>
        <v>0.59722222222222232</v>
      </c>
      <c r="Q6" s="45">
        <f>+Q5+'TTP Pair'!$B$3</f>
        <v>0.62500000000000011</v>
      </c>
      <c r="R6" s="45">
        <f>+R5+'TTP Pair'!$B$3</f>
        <v>0.6527777777777779</v>
      </c>
      <c r="S6" s="45">
        <f>+S5+'TTP Pair'!$B$3</f>
        <v>0.68055555555555569</v>
      </c>
      <c r="T6" s="45">
        <f>+T5+'TTP Pair'!$B$3</f>
        <v>0.70833333333333348</v>
      </c>
      <c r="U6" s="45">
        <f>+U5+'TTP Pair'!$B$3</f>
        <v>0.73611111111111127</v>
      </c>
      <c r="V6" s="45">
        <f>+V5+'TTP Pair'!$B$3</f>
        <v>0.76388888888888906</v>
      </c>
      <c r="W6" s="45">
        <f>+W5+'TTP Pair'!$B$3</f>
        <v>0.79166666666666685</v>
      </c>
      <c r="X6" s="45">
        <f>+X5+'TTP Pair'!$B$3</f>
        <v>0.82291666666666663</v>
      </c>
      <c r="Y6" s="45">
        <f>+Y5+'TTP Pair'!$B$3</f>
        <v>0.85069444444444442</v>
      </c>
      <c r="Z6" s="45">
        <f>+Z5+'TTP Pair'!$B$3</f>
        <v>0.88888888888888884</v>
      </c>
    </row>
    <row r="7" spans="1:26" ht="20.25" customHeight="1" x14ac:dyDescent="0.3">
      <c r="A7" s="54" t="s">
        <v>28</v>
      </c>
      <c r="B7" s="45">
        <f>+B6+arrets!$A$3</f>
        <v>0.21006944444444445</v>
      </c>
      <c r="C7" s="45">
        <f>+C6+arrets!$A$3</f>
        <v>0.2364583333333333</v>
      </c>
      <c r="D7" s="45">
        <f>+D6+arrets!$A$3</f>
        <v>0.26423611111111106</v>
      </c>
      <c r="E7" s="45">
        <f>+E6+arrets!$A$3</f>
        <v>0.29201388888888885</v>
      </c>
      <c r="F7" s="45">
        <f>+F6+arrets!$A$3</f>
        <v>0.31770833333333331</v>
      </c>
      <c r="G7" s="45">
        <f>+G6+arrets!$A$3</f>
        <v>0.34756944444444443</v>
      </c>
      <c r="H7" s="45">
        <f>+H6+arrets!$A$3</f>
        <v>0.37534722222222222</v>
      </c>
      <c r="I7" s="45">
        <f>+I6+arrets!$A$3</f>
        <v>0.40312500000000001</v>
      </c>
      <c r="J7" s="45">
        <f>+J6+arrets!$A$3</f>
        <v>0.4309027777777778</v>
      </c>
      <c r="K7" s="45">
        <f>+K6+arrets!$A$3</f>
        <v>0.45868055555555559</v>
      </c>
      <c r="L7" s="45">
        <f>+L6+arrets!$A$3</f>
        <v>0.48645833333333338</v>
      </c>
      <c r="M7" s="45">
        <f>+M6+arrets!$A$3</f>
        <v>0.51423611111111123</v>
      </c>
      <c r="N7" s="45">
        <f>+N6+arrets!$A$3</f>
        <v>0.54201388888888902</v>
      </c>
      <c r="O7" s="45">
        <f>+O6+arrets!$A$3</f>
        <v>0.56979166666666681</v>
      </c>
      <c r="P7" s="45">
        <f>+P6+arrets!$A$3</f>
        <v>0.5975694444444446</v>
      </c>
      <c r="Q7" s="45">
        <f>+Q6+arrets!$A$3</f>
        <v>0.62534722222222239</v>
      </c>
      <c r="R7" s="45">
        <f>+R6+arrets!$A$3</f>
        <v>0.65312500000000018</v>
      </c>
      <c r="S7" s="45">
        <f>+S6+arrets!$A$3</f>
        <v>0.68090277777777797</v>
      </c>
      <c r="T7" s="45">
        <f>+T6+arrets!$A$3</f>
        <v>0.70868055555555576</v>
      </c>
      <c r="U7" s="45">
        <f>+U6+arrets!$A$3</f>
        <v>0.73645833333333355</v>
      </c>
      <c r="V7" s="45">
        <f>+V6+arrets!$A$3</f>
        <v>0.76423611111111134</v>
      </c>
      <c r="W7" s="45">
        <f>+W6+arrets!$A$3</f>
        <v>0.79201388888888913</v>
      </c>
      <c r="X7" s="45">
        <f>+X6+arrets!$A$3</f>
        <v>0.82326388888888891</v>
      </c>
      <c r="Y7" s="45">
        <f>+Y6+arrets!$A$3</f>
        <v>0.8510416666666667</v>
      </c>
      <c r="Z7" s="45">
        <f>+Z6+arrets!$A$3</f>
        <v>0.88923611111111112</v>
      </c>
    </row>
    <row r="8" spans="1:26" ht="20.25" customHeight="1" x14ac:dyDescent="0.3">
      <c r="A8" s="54" t="s">
        <v>27</v>
      </c>
      <c r="B8" s="45">
        <f>+B7+'TTP Pair'!$B$4</f>
        <v>0.21111111111111111</v>
      </c>
      <c r="C8" s="45">
        <f>+C7+'TTP Pair'!$B$4</f>
        <v>0.23749999999999996</v>
      </c>
      <c r="D8" s="45">
        <f>+D7+'TTP Pair'!$B$4</f>
        <v>0.26527777777777772</v>
      </c>
      <c r="E8" s="45">
        <f>+E7+'TTP Pair'!$B$4</f>
        <v>0.29305555555555551</v>
      </c>
      <c r="F8" s="45">
        <f>+F7+'TTP Pair'!$B$4</f>
        <v>0.31874999999999998</v>
      </c>
      <c r="G8" s="45">
        <f>+G7+'TTP Pair'!$B$4</f>
        <v>0.34861111111111109</v>
      </c>
      <c r="H8" s="45">
        <f>+H7+'TTP Pair'!$B$4</f>
        <v>0.37638888888888888</v>
      </c>
      <c r="I8" s="45">
        <f>+I7+'TTP Pair'!$B$4</f>
        <v>0.40416666666666667</v>
      </c>
      <c r="J8" s="45">
        <f>+J7+'TTP Pair'!$B$4</f>
        <v>0.43194444444444446</v>
      </c>
      <c r="K8" s="45">
        <f>+K7+'TTP Pair'!$B$4</f>
        <v>0.45972222222222225</v>
      </c>
      <c r="L8" s="45">
        <f>+L7+'TTP Pair'!$B$4</f>
        <v>0.48750000000000004</v>
      </c>
      <c r="M8" s="45">
        <f>+M7+'TTP Pair'!$B$4</f>
        <v>0.51527777777777795</v>
      </c>
      <c r="N8" s="45">
        <f>+N7+'TTP Pair'!$B$4</f>
        <v>0.54305555555555574</v>
      </c>
      <c r="O8" s="45">
        <f>+O7+'TTP Pair'!$B$4</f>
        <v>0.57083333333333353</v>
      </c>
      <c r="P8" s="45">
        <f>+P7+'TTP Pair'!$B$4</f>
        <v>0.59861111111111132</v>
      </c>
      <c r="Q8" s="45">
        <f>+Q7+'TTP Pair'!$B$4</f>
        <v>0.62638888888888911</v>
      </c>
      <c r="R8" s="45">
        <f>+R7+'TTP Pair'!$B$4</f>
        <v>0.6541666666666669</v>
      </c>
      <c r="S8" s="45">
        <f>+S7+'TTP Pair'!$B$4</f>
        <v>0.68194444444444469</v>
      </c>
      <c r="T8" s="45">
        <f>+T7+'TTP Pair'!$B$4</f>
        <v>0.70972222222222248</v>
      </c>
      <c r="U8" s="45">
        <f>+U7+'TTP Pair'!$B$4</f>
        <v>0.73750000000000027</v>
      </c>
      <c r="V8" s="45">
        <f>+V7+'TTP Pair'!$B$4</f>
        <v>0.76527777777777806</v>
      </c>
      <c r="W8" s="45">
        <f>+W7+'TTP Pair'!$B$4</f>
        <v>0.79305555555555585</v>
      </c>
      <c r="X8" s="45">
        <f>+X7+'TTP Pair'!$B$4</f>
        <v>0.82430555555555562</v>
      </c>
      <c r="Y8" s="45">
        <f>+Y7+'TTP Pair'!$B$4</f>
        <v>0.85208333333333341</v>
      </c>
      <c r="Z8" s="45">
        <f>+Z7+'TTP Pair'!$B$4</f>
        <v>0.89027777777777783</v>
      </c>
    </row>
    <row r="9" spans="1:26" ht="20.25" customHeight="1" x14ac:dyDescent="0.3">
      <c r="A9" s="54" t="s">
        <v>27</v>
      </c>
      <c r="B9" s="45">
        <f>+B8+arrets!$A$4</f>
        <v>0.21180555555555555</v>
      </c>
      <c r="C9" s="45">
        <f>+C8+arrets!$A$4</f>
        <v>0.2381944444444444</v>
      </c>
      <c r="D9" s="45">
        <f>+D8+arrets!$A$4</f>
        <v>0.26597222222222217</v>
      </c>
      <c r="E9" s="45">
        <f>+E8+arrets!$A$4</f>
        <v>0.29374999999999996</v>
      </c>
      <c r="F9" s="45">
        <f>+F8+arrets!$A$4</f>
        <v>0.31944444444444442</v>
      </c>
      <c r="G9" s="45">
        <f>+G8+arrets!$A$4</f>
        <v>0.34930555555555554</v>
      </c>
      <c r="H9" s="45">
        <f>+H8+arrets!$A$4</f>
        <v>0.37708333333333333</v>
      </c>
      <c r="I9" s="45">
        <f>+I8+arrets!$A$4</f>
        <v>0.40486111111111112</v>
      </c>
      <c r="J9" s="45">
        <f>+J8+arrets!$A$4</f>
        <v>0.43263888888888891</v>
      </c>
      <c r="K9" s="45">
        <f>+K8+arrets!$A$4</f>
        <v>0.4604166666666667</v>
      </c>
      <c r="L9" s="45">
        <f>+L8+arrets!$A$4</f>
        <v>0.48819444444444449</v>
      </c>
      <c r="M9" s="45">
        <f>+M8+arrets!$A$4</f>
        <v>0.51597222222222239</v>
      </c>
      <c r="N9" s="45">
        <f>+N8+arrets!$A$4</f>
        <v>0.54375000000000018</v>
      </c>
      <c r="O9" s="45">
        <f>+O8+arrets!$A$4</f>
        <v>0.57152777777777797</v>
      </c>
      <c r="P9" s="45">
        <f>+P8+arrets!$A$4</f>
        <v>0.59930555555555576</v>
      </c>
      <c r="Q9" s="45">
        <f>+Q8+arrets!$A$4</f>
        <v>0.62708333333333355</v>
      </c>
      <c r="R9" s="45">
        <f>+R8+arrets!$A$4</f>
        <v>0.65486111111111134</v>
      </c>
      <c r="S9" s="45">
        <f>+S8+arrets!$A$4</f>
        <v>0.68263888888888913</v>
      </c>
      <c r="T9" s="45">
        <f>+T8+arrets!$A$4</f>
        <v>0.71041666666666692</v>
      </c>
      <c r="U9" s="45">
        <f>+U8+arrets!$A$4</f>
        <v>0.73819444444444471</v>
      </c>
      <c r="V9" s="45">
        <f>+V8+arrets!$A$4</f>
        <v>0.7659722222222225</v>
      </c>
      <c r="W9" s="45">
        <f>+W8+arrets!$A$4</f>
        <v>0.79375000000000029</v>
      </c>
      <c r="X9" s="45">
        <f>+X8+arrets!$A$4</f>
        <v>0.82500000000000007</v>
      </c>
      <c r="Y9" s="45">
        <f>+Y8+arrets!$A$4</f>
        <v>0.85277777777777786</v>
      </c>
      <c r="Z9" s="45">
        <f>+Z8+arrets!$A$4</f>
        <v>0.89097222222222228</v>
      </c>
    </row>
    <row r="10" spans="1:26" ht="20.25" customHeight="1" x14ac:dyDescent="0.3">
      <c r="A10" s="54" t="s">
        <v>26</v>
      </c>
      <c r="B10" s="45">
        <f>+B9+'TTP Pair'!$B$5</f>
        <v>0.21284722222222222</v>
      </c>
      <c r="C10" s="45">
        <f>+C9+'TTP Pair'!$B$5</f>
        <v>0.23923611111111107</v>
      </c>
      <c r="D10" s="45">
        <f>+D9+'TTP Pair'!$B$5</f>
        <v>0.26701388888888883</v>
      </c>
      <c r="E10" s="45">
        <f>+E9+'TTP Pair'!$B$5</f>
        <v>0.29479166666666662</v>
      </c>
      <c r="F10" s="45">
        <f>+F9+'TTP Pair'!$B$5</f>
        <v>0.32048611111111108</v>
      </c>
      <c r="G10" s="45">
        <f>+G9+'TTP Pair'!$B$5</f>
        <v>0.3503472222222222</v>
      </c>
      <c r="H10" s="45">
        <f>+H9+'TTP Pair'!$B$5</f>
        <v>0.37812499999999999</v>
      </c>
      <c r="I10" s="45">
        <f>+I9+'TTP Pair'!$B$5</f>
        <v>0.40590277777777778</v>
      </c>
      <c r="J10" s="45">
        <f>+J9+'TTP Pair'!$B$5</f>
        <v>0.43368055555555557</v>
      </c>
      <c r="K10" s="45">
        <f>+K9+'TTP Pair'!$B$5</f>
        <v>0.46145833333333336</v>
      </c>
      <c r="L10" s="45">
        <f>+L9+'TTP Pair'!$B$5</f>
        <v>0.48923611111111115</v>
      </c>
      <c r="M10" s="45">
        <f>+M9+'TTP Pair'!$B$5</f>
        <v>0.51701388888888911</v>
      </c>
      <c r="N10" s="45">
        <f>+N9+'TTP Pair'!$B$5</f>
        <v>0.5447916666666669</v>
      </c>
      <c r="O10" s="45">
        <f>+O9+'TTP Pair'!$B$5</f>
        <v>0.57256944444444469</v>
      </c>
      <c r="P10" s="45">
        <f>+P9+'TTP Pair'!$B$5</f>
        <v>0.60034722222222248</v>
      </c>
      <c r="Q10" s="45">
        <f>+Q9+'TTP Pair'!$B$5</f>
        <v>0.62812500000000027</v>
      </c>
      <c r="R10" s="45">
        <f>+R9+'TTP Pair'!$B$5</f>
        <v>0.65590277777777806</v>
      </c>
      <c r="S10" s="45">
        <f>+S9+'TTP Pair'!$B$5</f>
        <v>0.68368055555555585</v>
      </c>
      <c r="T10" s="45">
        <f>+T9+'TTP Pair'!$B$5</f>
        <v>0.71145833333333364</v>
      </c>
      <c r="U10" s="45">
        <f>+U9+'TTP Pair'!$B$5</f>
        <v>0.73923611111111143</v>
      </c>
      <c r="V10" s="45">
        <f>+V9+'TTP Pair'!$B$5</f>
        <v>0.76701388888888922</v>
      </c>
      <c r="W10" s="45">
        <f>+W9+'TTP Pair'!$B$5</f>
        <v>0.79479166666666701</v>
      </c>
      <c r="X10" s="45">
        <f>+X9+'TTP Pair'!$B$5</f>
        <v>0.82604166666666679</v>
      </c>
      <c r="Y10" s="45">
        <f>+Y9+'TTP Pair'!$B$5</f>
        <v>0.85381944444444458</v>
      </c>
      <c r="Z10" s="45">
        <f>+Z9+'TTP Pair'!$B$5</f>
        <v>0.89201388888888899</v>
      </c>
    </row>
    <row r="11" spans="1:26" ht="20.25" customHeight="1" x14ac:dyDescent="0.3">
      <c r="A11" s="54" t="s">
        <v>26</v>
      </c>
      <c r="B11" s="45">
        <f>+B10+arrets!$A$3</f>
        <v>0.21319444444444444</v>
      </c>
      <c r="C11" s="45">
        <f>+C10+arrets!$A$3</f>
        <v>0.23958333333333329</v>
      </c>
      <c r="D11" s="45">
        <f>+D10+arrets!$A$3</f>
        <v>0.26736111111111105</v>
      </c>
      <c r="E11" s="45">
        <f>+E10+arrets!$A$3</f>
        <v>0.29513888888888884</v>
      </c>
      <c r="F11" s="45">
        <f>+F10+arrets!$A$3</f>
        <v>0.3208333333333333</v>
      </c>
      <c r="G11" s="45">
        <f>+G10+arrets!$A$3</f>
        <v>0.35069444444444442</v>
      </c>
      <c r="H11" s="45">
        <f>+H10+arrets!$A$3</f>
        <v>0.37847222222222221</v>
      </c>
      <c r="I11" s="45">
        <f>+I10+arrets!$A$3</f>
        <v>0.40625</v>
      </c>
      <c r="J11" s="45">
        <f>+J10+arrets!$A$3</f>
        <v>0.43402777777777779</v>
      </c>
      <c r="K11" s="45">
        <f>+K10+arrets!$A$3</f>
        <v>0.46180555555555558</v>
      </c>
      <c r="L11" s="45">
        <f>+L10+arrets!$A$3</f>
        <v>0.48958333333333337</v>
      </c>
      <c r="M11" s="45">
        <f>+M10+arrets!$A$3</f>
        <v>0.51736111111111138</v>
      </c>
      <c r="N11" s="45">
        <f>+N10+arrets!$A$3</f>
        <v>0.54513888888888917</v>
      </c>
      <c r="O11" s="45">
        <f>+O10+arrets!$A$3</f>
        <v>0.57291666666666696</v>
      </c>
      <c r="P11" s="45">
        <f>+P10+arrets!$A$3</f>
        <v>0.60069444444444475</v>
      </c>
      <c r="Q11" s="45">
        <f>+Q10+arrets!$A$3</f>
        <v>0.62847222222222254</v>
      </c>
      <c r="R11" s="45">
        <f>+R10+arrets!$A$3</f>
        <v>0.65625000000000033</v>
      </c>
      <c r="S11" s="45">
        <f>+S10+arrets!$A$3</f>
        <v>0.68402777777777812</v>
      </c>
      <c r="T11" s="45">
        <f>+T10+arrets!$A$3</f>
        <v>0.71180555555555591</v>
      </c>
      <c r="U11" s="45">
        <f>+U10+arrets!$A$3</f>
        <v>0.7395833333333337</v>
      </c>
      <c r="V11" s="45">
        <f>+V10+arrets!$A$3</f>
        <v>0.76736111111111149</v>
      </c>
      <c r="W11" s="45">
        <f>+W10+arrets!$A$3</f>
        <v>0.79513888888888928</v>
      </c>
      <c r="X11" s="45">
        <f>+X10+arrets!$A$3</f>
        <v>0.82638888888888906</v>
      </c>
      <c r="Y11" s="45">
        <f>+Y10+arrets!$A$3</f>
        <v>0.85416666666666685</v>
      </c>
      <c r="Z11" s="45">
        <f>+Z10+arrets!$A$3</f>
        <v>0.89236111111111127</v>
      </c>
    </row>
    <row r="12" spans="1:26" ht="20.25" customHeight="1" x14ac:dyDescent="0.3">
      <c r="A12" s="54" t="s">
        <v>25</v>
      </c>
      <c r="B12" s="45">
        <f>+B11+'TTP Pair'!$B$6</f>
        <v>0.2159722222222222</v>
      </c>
      <c r="C12" s="45">
        <f>+C11+'TTP Pair'!$B$6</f>
        <v>0.24236111111111105</v>
      </c>
      <c r="D12" s="45">
        <f>+D11+'TTP Pair'!$B$6</f>
        <v>0.27013888888888882</v>
      </c>
      <c r="E12" s="45">
        <f>+E11+'TTP Pair'!$B$6</f>
        <v>0.29791666666666661</v>
      </c>
      <c r="F12" s="45">
        <f>+F11+'TTP Pair'!$B$6</f>
        <v>0.32361111111111107</v>
      </c>
      <c r="G12" s="45">
        <f>+G11+'TTP Pair'!$B$6</f>
        <v>0.35347222222222219</v>
      </c>
      <c r="H12" s="45">
        <f>+H11+'TTP Pair'!$B$6</f>
        <v>0.38124999999999998</v>
      </c>
      <c r="I12" s="45">
        <f>+I11+'TTP Pair'!$B$6</f>
        <v>0.40902777777777777</v>
      </c>
      <c r="J12" s="45">
        <f>+J11+'TTP Pair'!$B$6</f>
        <v>0.43680555555555556</v>
      </c>
      <c r="K12" s="45">
        <f>+K11+'TTP Pair'!$B$6</f>
        <v>0.46458333333333335</v>
      </c>
      <c r="L12" s="45">
        <f>+L11+'TTP Pair'!$B$6</f>
        <v>0.49236111111111114</v>
      </c>
      <c r="M12" s="45">
        <f>+M11+'TTP Pair'!$B$6</f>
        <v>0.52013888888888915</v>
      </c>
      <c r="N12" s="45">
        <f>+N11+'TTP Pair'!$B$6</f>
        <v>0.54791666666666694</v>
      </c>
      <c r="O12" s="45">
        <f>+O11+'TTP Pair'!$B$6</f>
        <v>0.57569444444444473</v>
      </c>
      <c r="P12" s="45">
        <f>+P11+'TTP Pair'!$B$6</f>
        <v>0.60347222222222252</v>
      </c>
      <c r="Q12" s="45">
        <f>+Q11+'TTP Pair'!$B$6</f>
        <v>0.63125000000000031</v>
      </c>
      <c r="R12" s="45">
        <f>+R11+'TTP Pair'!$B$6</f>
        <v>0.6590277777777781</v>
      </c>
      <c r="S12" s="45">
        <f>+S11+'TTP Pair'!$B$6</f>
        <v>0.68680555555555589</v>
      </c>
      <c r="T12" s="45">
        <f>+T11+'TTP Pair'!$B$6</f>
        <v>0.71458333333333368</v>
      </c>
      <c r="U12" s="45">
        <f>+U11+'TTP Pair'!$B$6</f>
        <v>0.74236111111111147</v>
      </c>
      <c r="V12" s="45">
        <f>+V11+'TTP Pair'!$B$6</f>
        <v>0.77013888888888926</v>
      </c>
      <c r="W12" s="45">
        <f>+W11+'TTP Pair'!$B$6</f>
        <v>0.79791666666666705</v>
      </c>
      <c r="X12" s="45">
        <f>+X11+'TTP Pair'!$B$6</f>
        <v>0.82916666666666683</v>
      </c>
      <c r="Y12" s="45">
        <f>+Y11+'TTP Pair'!$B$6</f>
        <v>0.85694444444444462</v>
      </c>
      <c r="Z12" s="45">
        <f>+Z11+'TTP Pair'!$B$6</f>
        <v>0.89513888888888904</v>
      </c>
    </row>
    <row r="13" spans="1:26" ht="20.25" customHeight="1" x14ac:dyDescent="0.3">
      <c r="A13" s="54" t="s">
        <v>25</v>
      </c>
      <c r="B13" s="45">
        <f>+B12+arrets!$A$4</f>
        <v>0.21666666666666665</v>
      </c>
      <c r="C13" s="45">
        <f>+C12+arrets!$A$4</f>
        <v>0.2430555555555555</v>
      </c>
      <c r="D13" s="45">
        <f>+D12+arrets!$A$4</f>
        <v>0.27083333333333326</v>
      </c>
      <c r="E13" s="45">
        <f>+E12+arrets!$A$4</f>
        <v>0.29861111111111105</v>
      </c>
      <c r="F13" s="45">
        <f>+F12+arrets!$A$4</f>
        <v>0.32430555555555551</v>
      </c>
      <c r="G13" s="45">
        <f>+G12+arrets!$A$4</f>
        <v>0.35416666666666663</v>
      </c>
      <c r="H13" s="45">
        <f>+H12+arrets!$A$4</f>
        <v>0.38194444444444442</v>
      </c>
      <c r="I13" s="45">
        <f>+I12+arrets!$A$4</f>
        <v>0.40972222222222221</v>
      </c>
      <c r="J13" s="45">
        <f>+J12+arrets!$A$4</f>
        <v>0.4375</v>
      </c>
      <c r="K13" s="45">
        <f>+K12+arrets!$A$4</f>
        <v>0.46527777777777779</v>
      </c>
      <c r="L13" s="45">
        <f>+L12+arrets!$A$4</f>
        <v>0.49305555555555558</v>
      </c>
      <c r="M13" s="45">
        <f>+M12+arrets!$A$4</f>
        <v>0.52083333333333359</v>
      </c>
      <c r="N13" s="45">
        <f>+N12+arrets!$A$4</f>
        <v>0.54861111111111138</v>
      </c>
      <c r="O13" s="45">
        <f>+O12+arrets!$A$4</f>
        <v>0.57638888888888917</v>
      </c>
      <c r="P13" s="45">
        <f>+P12+arrets!$A$4</f>
        <v>0.60416666666666696</v>
      </c>
      <c r="Q13" s="45">
        <f>+Q12+arrets!$A$4</f>
        <v>0.63194444444444475</v>
      </c>
      <c r="R13" s="45">
        <f>+R12+arrets!$A$4</f>
        <v>0.65972222222222254</v>
      </c>
      <c r="S13" s="45">
        <f>+S12+arrets!$A$4</f>
        <v>0.68750000000000033</v>
      </c>
      <c r="T13" s="45">
        <f>+T12+arrets!$A$4</f>
        <v>0.71527777777777812</v>
      </c>
      <c r="U13" s="45">
        <f>+U12+arrets!$A$4</f>
        <v>0.74305555555555591</v>
      </c>
      <c r="V13" s="45">
        <f>+V12+arrets!$A$4</f>
        <v>0.7708333333333337</v>
      </c>
      <c r="W13" s="45">
        <f>+W12+arrets!$A$4</f>
        <v>0.79861111111111149</v>
      </c>
      <c r="X13" s="45">
        <f>+X12+arrets!$A$4</f>
        <v>0.82986111111111127</v>
      </c>
      <c r="Y13" s="45">
        <f>+Y12+arrets!$A$4</f>
        <v>0.85763888888888906</v>
      </c>
      <c r="Z13" s="45">
        <f>+Z12+arrets!$A$4</f>
        <v>0.89583333333333348</v>
      </c>
    </row>
    <row r="14" spans="1:26" ht="20.25" customHeight="1" x14ac:dyDescent="0.3">
      <c r="A14" s="54" t="s">
        <v>24</v>
      </c>
      <c r="B14" s="45">
        <f>+B13+'TTP Pair'!$B$7</f>
        <v>0.22048611111111108</v>
      </c>
      <c r="C14" s="45">
        <f>+C13+'TTP Pair'!$B$7</f>
        <v>0.24687499999999993</v>
      </c>
      <c r="D14" s="45">
        <f>+D13+'TTP Pair'!$B$7</f>
        <v>0.27465277777777769</v>
      </c>
      <c r="E14" s="45">
        <f>+E13+'TTP Pair'!$B$7</f>
        <v>0.30243055555555548</v>
      </c>
      <c r="F14" s="45">
        <f>+F13+'TTP Pair'!$B$7</f>
        <v>0.32812499999999994</v>
      </c>
      <c r="G14" s="45">
        <f>+G13+'TTP Pair'!$B$7</f>
        <v>0.35798611111111106</v>
      </c>
      <c r="H14" s="45">
        <f>+H13+'TTP Pair'!$B$7</f>
        <v>0.38576388888888885</v>
      </c>
      <c r="I14" s="45">
        <f>+I13+'TTP Pair'!$B$7</f>
        <v>0.41354166666666664</v>
      </c>
      <c r="J14" s="45">
        <f>+J13+'TTP Pair'!$B$7</f>
        <v>0.44131944444444443</v>
      </c>
      <c r="K14" s="45">
        <f>+K13+'TTP Pair'!$B$7</f>
        <v>0.46909722222222222</v>
      </c>
      <c r="L14" s="45">
        <f>+L13+'TTP Pair'!$B$7</f>
        <v>0.49687500000000001</v>
      </c>
      <c r="M14" s="45">
        <f>+M13+'TTP Pair'!$B$7</f>
        <v>0.52465277777777808</v>
      </c>
      <c r="N14" s="45">
        <f>+N13+'TTP Pair'!$B$7</f>
        <v>0.55243055555555587</v>
      </c>
      <c r="O14" s="45">
        <f>+O13+'TTP Pair'!$B$7</f>
        <v>0.58020833333333366</v>
      </c>
      <c r="P14" s="45">
        <f>+P13+'TTP Pair'!$B$7</f>
        <v>0.60798611111111145</v>
      </c>
      <c r="Q14" s="45">
        <f>+Q13+'TTP Pair'!$B$7</f>
        <v>0.63576388888888924</v>
      </c>
      <c r="R14" s="45">
        <f>+R13+'TTP Pair'!$B$7</f>
        <v>0.66354166666666703</v>
      </c>
      <c r="S14" s="45">
        <f>+S13+'TTP Pair'!$B$7</f>
        <v>0.69131944444444482</v>
      </c>
      <c r="T14" s="45">
        <f>+T13+'TTP Pair'!$B$7</f>
        <v>0.71909722222222261</v>
      </c>
      <c r="U14" s="45">
        <f>+U13+'TTP Pair'!$B$7</f>
        <v>0.7468750000000004</v>
      </c>
      <c r="V14" s="45">
        <f>+V13+'TTP Pair'!$B$7</f>
        <v>0.77465277777777819</v>
      </c>
      <c r="W14" s="45">
        <f>+W13+'TTP Pair'!$B$7</f>
        <v>0.80243055555555598</v>
      </c>
      <c r="X14" s="45">
        <f>+X13+'TTP Pair'!$B$7</f>
        <v>0.83368055555555576</v>
      </c>
      <c r="Y14" s="45">
        <f>+Y13+'TTP Pair'!$B$7</f>
        <v>0.86145833333333355</v>
      </c>
      <c r="Z14" s="45">
        <f>+Z13+'TTP Pair'!$B$7</f>
        <v>0.89965277777777797</v>
      </c>
    </row>
    <row r="15" spans="1:26" ht="20.25" customHeight="1" x14ac:dyDescent="0.3">
      <c r="A15" s="54" t="s">
        <v>24</v>
      </c>
      <c r="B15" s="45">
        <f>+B14+arrets!$A$3</f>
        <v>0.2208333333333333</v>
      </c>
      <c r="C15" s="45">
        <f>+C14+arrets!$A$3</f>
        <v>0.24722222222222215</v>
      </c>
      <c r="D15" s="45">
        <f>+D14+arrets!$A$3</f>
        <v>0.27499999999999991</v>
      </c>
      <c r="E15" s="45">
        <f>+E14+arrets!$A$3</f>
        <v>0.3027777777777777</v>
      </c>
      <c r="F15" s="45">
        <f>+F14+arrets!$A$3</f>
        <v>0.32847222222222217</v>
      </c>
      <c r="G15" s="45">
        <f>+G14+arrets!$A$3</f>
        <v>0.35833333333333328</v>
      </c>
      <c r="H15" s="45">
        <f>+H14+arrets!$A$3</f>
        <v>0.38611111111111107</v>
      </c>
      <c r="I15" s="45">
        <f>+I14+arrets!$A$3</f>
        <v>0.41388888888888886</v>
      </c>
      <c r="J15" s="45">
        <f>+J14+arrets!$A$3</f>
        <v>0.44166666666666665</v>
      </c>
      <c r="K15" s="45">
        <f>+K14+arrets!$A$3</f>
        <v>0.46944444444444444</v>
      </c>
      <c r="L15" s="45">
        <f>+L14+arrets!$A$3</f>
        <v>0.49722222222222223</v>
      </c>
      <c r="M15" s="45">
        <f>+M14+arrets!$A$3</f>
        <v>0.52500000000000036</v>
      </c>
      <c r="N15" s="45">
        <f>+N14+arrets!$A$3</f>
        <v>0.55277777777777815</v>
      </c>
      <c r="O15" s="45">
        <f>+O14+arrets!$A$3</f>
        <v>0.58055555555555594</v>
      </c>
      <c r="P15" s="45">
        <f>+P14+arrets!$A$3</f>
        <v>0.60833333333333373</v>
      </c>
      <c r="Q15" s="45">
        <f>+Q14+arrets!$A$3</f>
        <v>0.63611111111111152</v>
      </c>
      <c r="R15" s="45">
        <f>+R14+arrets!$A$3</f>
        <v>0.66388888888888931</v>
      </c>
      <c r="S15" s="45">
        <f>+S14+arrets!$A$3</f>
        <v>0.6916666666666671</v>
      </c>
      <c r="T15" s="45">
        <f>+T14+arrets!$A$3</f>
        <v>0.71944444444444489</v>
      </c>
      <c r="U15" s="45">
        <f>+U14+arrets!$A$3</f>
        <v>0.74722222222222268</v>
      </c>
      <c r="V15" s="45">
        <f>+V14+arrets!$A$3</f>
        <v>0.77500000000000047</v>
      </c>
      <c r="W15" s="45">
        <f>+W14+arrets!$A$3</f>
        <v>0.80277777777777826</v>
      </c>
      <c r="X15" s="45">
        <f>+X14+arrets!$A$3</f>
        <v>0.83402777777777803</v>
      </c>
      <c r="Y15" s="45">
        <f>+Y14+arrets!$A$3</f>
        <v>0.86180555555555582</v>
      </c>
      <c r="Z15" s="45">
        <f>+Z14+arrets!$A$3</f>
        <v>0.90000000000000024</v>
      </c>
    </row>
    <row r="16" spans="1:26" ht="20.25" customHeight="1" x14ac:dyDescent="0.3">
      <c r="A16" s="54" t="s">
        <v>23</v>
      </c>
      <c r="B16" s="45">
        <f>+B15+'TTP Pair'!$B$8</f>
        <v>0.22187499999999996</v>
      </c>
      <c r="C16" s="45">
        <f>+C15+'TTP Pair'!$B$8</f>
        <v>0.24826388888888881</v>
      </c>
      <c r="D16" s="45">
        <f>+D15+'TTP Pair'!$B$8</f>
        <v>0.27604166666666657</v>
      </c>
      <c r="E16" s="45">
        <f>+E15+'TTP Pair'!$B$8</f>
        <v>0.30381944444444436</v>
      </c>
      <c r="F16" s="45">
        <f>+F15+'TTP Pair'!$B$8</f>
        <v>0.32951388888888883</v>
      </c>
      <c r="G16" s="45">
        <f>+G15+'TTP Pair'!$B$8</f>
        <v>0.35937499999999994</v>
      </c>
      <c r="H16" s="45">
        <f>+H15+'TTP Pair'!$B$8</f>
        <v>0.38715277777777773</v>
      </c>
      <c r="I16" s="45">
        <f>+I15+'TTP Pair'!$B$8</f>
        <v>0.41493055555555552</v>
      </c>
      <c r="J16" s="45">
        <f>+J15+'TTP Pair'!$B$8</f>
        <v>0.44270833333333331</v>
      </c>
      <c r="K16" s="45">
        <f>+K15+'TTP Pair'!$B$8</f>
        <v>0.4704861111111111</v>
      </c>
      <c r="L16" s="45">
        <f>+L15+'TTP Pair'!$B$8</f>
        <v>0.4982638888888889</v>
      </c>
      <c r="M16" s="45">
        <f>+M15+'TTP Pair'!$B$8</f>
        <v>0.52604166666666707</v>
      </c>
      <c r="N16" s="45">
        <f>+N15+'TTP Pair'!$B$8</f>
        <v>0.55381944444444486</v>
      </c>
      <c r="O16" s="45">
        <f>+O15+'TTP Pair'!$B$8</f>
        <v>0.58159722222222265</v>
      </c>
      <c r="P16" s="45">
        <f>+P15+'TTP Pair'!$B$8</f>
        <v>0.60937500000000044</v>
      </c>
      <c r="Q16" s="45">
        <f>+Q15+'TTP Pair'!$B$8</f>
        <v>0.63715277777777823</v>
      </c>
      <c r="R16" s="45">
        <f>+R15+'TTP Pair'!$B$8</f>
        <v>0.66493055555555602</v>
      </c>
      <c r="S16" s="45">
        <f>+S15+'TTP Pair'!$B$8</f>
        <v>0.69270833333333381</v>
      </c>
      <c r="T16" s="45">
        <f>+T15+'TTP Pair'!$B$8</f>
        <v>0.7204861111111116</v>
      </c>
      <c r="U16" s="45">
        <f>+U15+'TTP Pair'!$B$8</f>
        <v>0.74826388888888939</v>
      </c>
      <c r="V16" s="45">
        <f>+V15+'TTP Pair'!$B$8</f>
        <v>0.77604166666666718</v>
      </c>
      <c r="W16" s="45">
        <f>+W15+'TTP Pair'!$B$8</f>
        <v>0.80381944444444497</v>
      </c>
      <c r="X16" s="45">
        <f>+X15+'TTP Pair'!$B$8</f>
        <v>0.83506944444444475</v>
      </c>
      <c r="Y16" s="45">
        <f>+Y15+'TTP Pair'!$B$8</f>
        <v>0.86284722222222254</v>
      </c>
      <c r="Z16" s="45">
        <f>+Z15+'TTP Pair'!$B$8</f>
        <v>0.90104166666666696</v>
      </c>
    </row>
    <row r="17" spans="1:26" ht="20.25" customHeight="1" x14ac:dyDescent="0.3">
      <c r="A17" s="54" t="s">
        <v>23</v>
      </c>
      <c r="B17" s="45">
        <f>+B16+arrets!$A$3</f>
        <v>0.22222222222222218</v>
      </c>
      <c r="C17" s="45">
        <f>+C16+arrets!$A$3</f>
        <v>0.24861111111111103</v>
      </c>
      <c r="D17" s="45">
        <f>+D16+arrets!$A$3</f>
        <v>0.2763888888888888</v>
      </c>
      <c r="E17" s="45">
        <f>+E16+arrets!$A$3</f>
        <v>0.30416666666666659</v>
      </c>
      <c r="F17" s="45">
        <f>+F16+arrets!$A$3</f>
        <v>0.32986111111111105</v>
      </c>
      <c r="G17" s="45">
        <f>+G16+arrets!$A$3</f>
        <v>0.35972222222222217</v>
      </c>
      <c r="H17" s="45">
        <f>+H16+arrets!$A$3</f>
        <v>0.38749999999999996</v>
      </c>
      <c r="I17" s="45">
        <f>+I16+arrets!$A$3</f>
        <v>0.41527777777777775</v>
      </c>
      <c r="J17" s="45">
        <f>+J16+arrets!$A$3</f>
        <v>0.44305555555555554</v>
      </c>
      <c r="K17" s="45">
        <f>+K16+arrets!$A$3</f>
        <v>0.47083333333333333</v>
      </c>
      <c r="L17" s="45">
        <f>+L16+arrets!$A$3</f>
        <v>0.49861111111111112</v>
      </c>
      <c r="M17" s="45">
        <f>+M16+arrets!$A$3</f>
        <v>0.52638888888888935</v>
      </c>
      <c r="N17" s="45">
        <f>+N16+arrets!$A$3</f>
        <v>0.55416666666666714</v>
      </c>
      <c r="O17" s="45">
        <f>+O16+arrets!$A$3</f>
        <v>0.58194444444444493</v>
      </c>
      <c r="P17" s="45">
        <f>+P16+arrets!$A$3</f>
        <v>0.60972222222222272</v>
      </c>
      <c r="Q17" s="45">
        <f>+Q16+arrets!$A$3</f>
        <v>0.63750000000000051</v>
      </c>
      <c r="R17" s="45">
        <f>+R16+arrets!$A$3</f>
        <v>0.6652777777777783</v>
      </c>
      <c r="S17" s="45">
        <f>+S16+arrets!$A$3</f>
        <v>0.69305555555555609</v>
      </c>
      <c r="T17" s="45">
        <f>+T16+arrets!$A$3</f>
        <v>0.72083333333333388</v>
      </c>
      <c r="U17" s="45">
        <f>+U16+arrets!$A$3</f>
        <v>0.74861111111111167</v>
      </c>
      <c r="V17" s="45">
        <f>+V16+arrets!$A$3</f>
        <v>0.77638888888888946</v>
      </c>
      <c r="W17" s="45">
        <f>+W16+arrets!$A$3</f>
        <v>0.80416666666666725</v>
      </c>
      <c r="X17" s="45">
        <f>+X16+arrets!$A$3</f>
        <v>0.83541666666666703</v>
      </c>
      <c r="Y17" s="45">
        <f>+Y16+arrets!$A$3</f>
        <v>0.86319444444444482</v>
      </c>
      <c r="Z17" s="45">
        <f>+Z16+arrets!$A$3</f>
        <v>0.90138888888888924</v>
      </c>
    </row>
    <row r="18" spans="1:26" ht="20.25" customHeight="1" x14ac:dyDescent="0.3">
      <c r="A18" s="61" t="s">
        <v>22</v>
      </c>
      <c r="B18" s="45">
        <f>+B17+'TTP Pair'!$B$9</f>
        <v>0.22361111111111107</v>
      </c>
      <c r="C18" s="45">
        <f>+C17+'TTP Pair'!$B$9</f>
        <v>0.24999999999999992</v>
      </c>
      <c r="D18" s="45">
        <f>+D17+'TTP Pair'!$B$9</f>
        <v>0.27777777777777768</v>
      </c>
      <c r="E18" s="45">
        <f>+E17+'TTP Pair'!$B$9</f>
        <v>0.30555555555555547</v>
      </c>
      <c r="F18" s="45">
        <f>+F17+'TTP Pair'!$B$9</f>
        <v>0.33124999999999993</v>
      </c>
      <c r="G18" s="45">
        <f>+G17+'TTP Pair'!$B$9</f>
        <v>0.36111111111111105</v>
      </c>
      <c r="H18" s="45">
        <f>+H17+'TTP Pair'!$B$9</f>
        <v>0.38888888888888884</v>
      </c>
      <c r="I18" s="45">
        <f>+I17+'TTP Pair'!$B$9</f>
        <v>0.41666666666666663</v>
      </c>
      <c r="J18" s="45">
        <f>+J17+'TTP Pair'!$B$9</f>
        <v>0.44444444444444442</v>
      </c>
      <c r="K18" s="45">
        <f>+K17+'TTP Pair'!$B$9</f>
        <v>0.47222222222222221</v>
      </c>
      <c r="L18" s="45">
        <f>+L17+'TTP Pair'!$B$9</f>
        <v>0.5</v>
      </c>
      <c r="M18" s="45">
        <f>+M17+'TTP Pair'!$B$9</f>
        <v>0.52777777777777823</v>
      </c>
      <c r="N18" s="45">
        <f>+N17+'TTP Pair'!$B$9</f>
        <v>0.55555555555555602</v>
      </c>
      <c r="O18" s="45">
        <f>+O17+'TTP Pair'!$B$9</f>
        <v>0.58333333333333381</v>
      </c>
      <c r="P18" s="45">
        <f>+P17+'TTP Pair'!$B$9</f>
        <v>0.6111111111111116</v>
      </c>
      <c r="Q18" s="45">
        <f>+Q17+'TTP Pair'!$B$9</f>
        <v>0.63888888888888939</v>
      </c>
      <c r="R18" s="45">
        <f>+R17+'TTP Pair'!$B$9</f>
        <v>0.66666666666666718</v>
      </c>
      <c r="S18" s="45">
        <f>+S17+'TTP Pair'!$B$9</f>
        <v>0.69444444444444497</v>
      </c>
      <c r="T18" s="45">
        <f>+T17+'TTP Pair'!$B$9</f>
        <v>0.72222222222222276</v>
      </c>
      <c r="U18" s="45">
        <f>+U17+'TTP Pair'!$B$9</f>
        <v>0.75000000000000056</v>
      </c>
      <c r="V18" s="45">
        <f>+V17+'TTP Pair'!$B$9</f>
        <v>0.77777777777777835</v>
      </c>
      <c r="W18" s="45">
        <f>+W17+'TTP Pair'!$B$9</f>
        <v>0.80555555555555614</v>
      </c>
      <c r="X18" s="45">
        <f>+X17+'TTP Pair'!$B$9</f>
        <v>0.83680555555555591</v>
      </c>
      <c r="Y18" s="45">
        <f>+Y17+'TTP Pair'!$B$9</f>
        <v>0.8645833333333337</v>
      </c>
      <c r="Z18" s="45">
        <f>+Z17+'TTP Pair'!$B$9</f>
        <v>0.90277777777777812</v>
      </c>
    </row>
    <row r="19" spans="1:26" ht="20.25" customHeight="1" x14ac:dyDescent="0.3">
      <c r="A19" s="61" t="s">
        <v>22</v>
      </c>
      <c r="B19" s="45">
        <f>+B18+arrets!$A$3</f>
        <v>0.22395833333333329</v>
      </c>
      <c r="C19" s="45">
        <f>+C18+arrets!$A$3</f>
        <v>0.25034722222222217</v>
      </c>
      <c r="D19" s="45">
        <f>+D18+arrets!$A$3</f>
        <v>0.2781249999999999</v>
      </c>
      <c r="E19" s="45">
        <f>+E18+arrets!$A$3</f>
        <v>0.30590277777777769</v>
      </c>
      <c r="F19" s="45">
        <f>+F18+arrets!$A$3</f>
        <v>0.33159722222222215</v>
      </c>
      <c r="G19" s="45">
        <f>+G18+arrets!$A$3</f>
        <v>0.36145833333333327</v>
      </c>
      <c r="H19" s="45">
        <f>+H18+arrets!$A$3</f>
        <v>0.38923611111111106</v>
      </c>
      <c r="I19" s="45">
        <f>+I18+arrets!$A$3</f>
        <v>0.41701388888888885</v>
      </c>
      <c r="J19" s="45">
        <f>+J18+arrets!$A$3</f>
        <v>0.44479166666666664</v>
      </c>
      <c r="K19" s="45">
        <f>+K18+arrets!$A$3</f>
        <v>0.47256944444444443</v>
      </c>
      <c r="L19" s="45">
        <f>+L18+arrets!$A$3</f>
        <v>0.50034722222222228</v>
      </c>
      <c r="M19" s="45">
        <f>+M18+arrets!$A$3</f>
        <v>0.52812500000000051</v>
      </c>
      <c r="N19" s="45">
        <f>+N18+arrets!$A$3</f>
        <v>0.5559027777777783</v>
      </c>
      <c r="O19" s="45">
        <f>+O18+arrets!$A$3</f>
        <v>0.58368055555555609</v>
      </c>
      <c r="P19" s="45">
        <f>+P18+arrets!$A$3</f>
        <v>0.61145833333333388</v>
      </c>
      <c r="Q19" s="45">
        <f>+Q18+arrets!$A$3</f>
        <v>0.63923611111111167</v>
      </c>
      <c r="R19" s="45">
        <f>+R18+arrets!$A$3</f>
        <v>0.66701388888888946</v>
      </c>
      <c r="S19" s="45">
        <f>+S18+arrets!$A$3</f>
        <v>0.69479166666666725</v>
      </c>
      <c r="T19" s="45">
        <f>+T18+arrets!$A$3</f>
        <v>0.72256944444444504</v>
      </c>
      <c r="U19" s="45">
        <f>+U18+arrets!$A$3</f>
        <v>0.75034722222222283</v>
      </c>
      <c r="V19" s="45">
        <f>+V18+arrets!$A$3</f>
        <v>0.77812500000000062</v>
      </c>
      <c r="W19" s="45">
        <f>+W18+arrets!$A$3</f>
        <v>0.80590277777777841</v>
      </c>
      <c r="X19" s="45">
        <f>+X18+arrets!$A$3</f>
        <v>0.83715277777777819</v>
      </c>
      <c r="Y19" s="45">
        <f>+Y18+arrets!$A$3</f>
        <v>0.86493055555555598</v>
      </c>
      <c r="Z19" s="45">
        <f>+Z18+arrets!$A$3</f>
        <v>0.9031250000000004</v>
      </c>
    </row>
    <row r="20" spans="1:26" ht="21" customHeight="1" thickBot="1" x14ac:dyDescent="0.35">
      <c r="A20" s="63" t="s">
        <v>21</v>
      </c>
      <c r="B20" s="70">
        <f>+B19+'TTP Pair'!$B$10</f>
        <v>0.22673611111111105</v>
      </c>
      <c r="C20" s="70">
        <f>+C19+'TTP Pair'!$B$10</f>
        <v>0.25312499999999993</v>
      </c>
      <c r="D20" s="70">
        <f>+D19+'TTP Pair'!$B$10</f>
        <v>0.28090277777777767</v>
      </c>
      <c r="E20" s="70">
        <f>+E19+'TTP Pair'!$B$10</f>
        <v>0.30868055555555546</v>
      </c>
      <c r="F20" s="70">
        <f>+F19+'TTP Pair'!$B$10</f>
        <v>0.33437499999999992</v>
      </c>
      <c r="G20" s="70">
        <f>+G19+'TTP Pair'!$B$10</f>
        <v>0.36423611111111104</v>
      </c>
      <c r="H20" s="70">
        <f>+H19+'TTP Pair'!$B$10</f>
        <v>0.39201388888888883</v>
      </c>
      <c r="I20" s="70">
        <f>+I19+'TTP Pair'!$B$10</f>
        <v>0.41979166666666662</v>
      </c>
      <c r="J20" s="70">
        <f>+J19+'TTP Pair'!$B$10</f>
        <v>0.44756944444444441</v>
      </c>
      <c r="K20" s="70">
        <f>+K19+'TTP Pair'!$B$10</f>
        <v>0.4753472222222222</v>
      </c>
      <c r="L20" s="70">
        <f>+L19+'TTP Pair'!$B$10</f>
        <v>0.50312500000000004</v>
      </c>
      <c r="M20" s="70">
        <f>+M19+'TTP Pair'!$B$10</f>
        <v>0.53090277777777828</v>
      </c>
      <c r="N20" s="70">
        <f>+N19+'TTP Pair'!$B$10</f>
        <v>0.55868055555555607</v>
      </c>
      <c r="O20" s="70">
        <f>+O19+'TTP Pair'!$B$10</f>
        <v>0.58645833333333386</v>
      </c>
      <c r="P20" s="70">
        <f>+P19+'TTP Pair'!$B$10</f>
        <v>0.61423611111111165</v>
      </c>
      <c r="Q20" s="70">
        <f>+Q19+'TTP Pair'!$B$10</f>
        <v>0.64201388888888944</v>
      </c>
      <c r="R20" s="70">
        <f>+R19+'TTP Pair'!$B$10</f>
        <v>0.66979166666666723</v>
      </c>
      <c r="S20" s="70">
        <f>+S19+'TTP Pair'!$B$10</f>
        <v>0.69756944444444502</v>
      </c>
      <c r="T20" s="70">
        <f>+T19+'TTP Pair'!$B$10</f>
        <v>0.72534722222222281</v>
      </c>
      <c r="U20" s="70">
        <f>+U19+'TTP Pair'!$B$10</f>
        <v>0.7531250000000006</v>
      </c>
      <c r="V20" s="70">
        <f>+V19+'TTP Pair'!$B$10</f>
        <v>0.78090277777777839</v>
      </c>
      <c r="W20" s="70">
        <f>+W19+'TTP Pair'!$B$10</f>
        <v>0.80868055555555618</v>
      </c>
      <c r="X20" s="70">
        <f>+X19+'TTP Pair'!$B$10</f>
        <v>0.83993055555555596</v>
      </c>
      <c r="Y20" s="70">
        <f>+Y19+'TTP Pair'!$B$10</f>
        <v>0.86770833333333375</v>
      </c>
      <c r="Z20" s="70">
        <f>+Z19+'TTP Pair'!$B$10</f>
        <v>0.90590277777777817</v>
      </c>
    </row>
  </sheetData>
  <printOptions horizontalCentered="1"/>
  <pageMargins left="0.51181102362204722" right="0.51181102362204722" top="0.74803149606299213" bottom="0.74803149606299213" header="0.31496062992125978" footer="0.31496062992125978"/>
  <pageSetup paperSize="9" scale="41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G13" sqref="G13"/>
    </sheetView>
  </sheetViews>
  <sheetFormatPr baseColWidth="10" defaultRowHeight="15" x14ac:dyDescent="0.25"/>
  <cols>
    <col min="3" max="3" width="15" customWidth="1"/>
  </cols>
  <sheetData>
    <row r="1" spans="2:3" x14ac:dyDescent="0.25">
      <c r="B1" s="194" t="s">
        <v>464</v>
      </c>
      <c r="C1" s="194" t="s">
        <v>466</v>
      </c>
    </row>
  </sheetData>
  <phoneticPr fontId="4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287</v>
      </c>
    </row>
    <row r="2" spans="1:1" x14ac:dyDescent="0.25">
      <c r="A2" s="194" t="s">
        <v>461</v>
      </c>
    </row>
    <row r="3" spans="1:1" x14ac:dyDescent="0.25">
      <c r="A3" s="194" t="s">
        <v>463</v>
      </c>
    </row>
    <row r="4" spans="1:1" x14ac:dyDescent="0.25">
      <c r="A4" s="194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115" zoomScaleNormal="115" workbookViewId="0">
      <selection activeCell="F3" sqref="F3"/>
    </sheetView>
  </sheetViews>
  <sheetFormatPr baseColWidth="10" defaultRowHeight="15" x14ac:dyDescent="0.25"/>
  <cols>
    <col min="1" max="1" width="24.7109375" customWidth="1"/>
    <col min="2" max="2" width="20.28515625" customWidth="1"/>
    <col min="3" max="3" width="20.7109375" customWidth="1"/>
  </cols>
  <sheetData>
    <row r="1" spans="1:6" ht="13.5" customHeight="1" x14ac:dyDescent="0.25">
      <c r="A1" t="s">
        <v>268</v>
      </c>
      <c r="B1" t="s">
        <v>269</v>
      </c>
      <c r="C1" t="s">
        <v>270</v>
      </c>
    </row>
    <row r="2" spans="1:6" ht="21" thickBot="1" x14ac:dyDescent="0.3">
      <c r="A2" s="40" t="s">
        <v>21</v>
      </c>
      <c r="B2" t="s">
        <v>299</v>
      </c>
      <c r="C2" t="s">
        <v>300</v>
      </c>
    </row>
    <row r="3" spans="1:6" ht="18.75" customHeight="1" x14ac:dyDescent="0.25">
      <c r="A3" s="42" t="s">
        <v>22</v>
      </c>
      <c r="B3" t="s">
        <v>288</v>
      </c>
      <c r="C3" t="s">
        <v>339</v>
      </c>
      <c r="F3" s="233" t="s">
        <v>462</v>
      </c>
    </row>
    <row r="4" spans="1:6" ht="20.25" x14ac:dyDescent="0.3">
      <c r="A4" s="46" t="s">
        <v>23</v>
      </c>
      <c r="B4" t="s">
        <v>273</v>
      </c>
      <c r="C4" t="s">
        <v>274</v>
      </c>
    </row>
    <row r="5" spans="1:6" ht="18.75" customHeight="1" x14ac:dyDescent="0.3">
      <c r="A5" s="46" t="s">
        <v>24</v>
      </c>
      <c r="B5" t="s">
        <v>271</v>
      </c>
      <c r="C5" t="s">
        <v>272</v>
      </c>
    </row>
    <row r="6" spans="1:6" ht="20.25" x14ac:dyDescent="0.3">
      <c r="A6" s="46" t="s">
        <v>25</v>
      </c>
      <c r="B6" t="s">
        <v>275</v>
      </c>
      <c r="C6" t="s">
        <v>276</v>
      </c>
    </row>
    <row r="7" spans="1:6" ht="20.25" x14ac:dyDescent="0.3">
      <c r="A7" s="46" t="s">
        <v>26</v>
      </c>
      <c r="B7" t="s">
        <v>277</v>
      </c>
      <c r="C7" t="s">
        <v>278</v>
      </c>
    </row>
    <row r="8" spans="1:6" ht="17.25" customHeight="1" x14ac:dyDescent="0.3">
      <c r="A8" s="127" t="s">
        <v>27</v>
      </c>
      <c r="B8" t="s">
        <v>279</v>
      </c>
      <c r="C8" t="s">
        <v>280</v>
      </c>
    </row>
    <row r="9" spans="1:6" ht="20.25" x14ac:dyDescent="0.3">
      <c r="A9" s="46" t="s">
        <v>28</v>
      </c>
      <c r="B9" t="s">
        <v>281</v>
      </c>
      <c r="C9" t="s">
        <v>282</v>
      </c>
    </row>
    <row r="10" spans="1:6" ht="17.25" customHeight="1" x14ac:dyDescent="0.3">
      <c r="A10" s="46" t="s">
        <v>29</v>
      </c>
      <c r="B10" t="s">
        <v>283</v>
      </c>
      <c r="C10" t="s">
        <v>284</v>
      </c>
    </row>
    <row r="11" spans="1:6" ht="21" thickBot="1" x14ac:dyDescent="0.35">
      <c r="A11" s="69" t="s">
        <v>30</v>
      </c>
      <c r="B11" t="s">
        <v>285</v>
      </c>
      <c r="C11" t="s">
        <v>286</v>
      </c>
    </row>
    <row r="12" spans="1:6" ht="15.75" x14ac:dyDescent="0.25">
      <c r="A12" s="16" t="s">
        <v>50</v>
      </c>
      <c r="B12" t="s">
        <v>289</v>
      </c>
      <c r="C12" t="s">
        <v>290</v>
      </c>
    </row>
    <row r="13" spans="1:6" ht="15.75" x14ac:dyDescent="0.25">
      <c r="A13" s="16" t="s">
        <v>49</v>
      </c>
      <c r="B13" t="s">
        <v>292</v>
      </c>
      <c r="C13" t="s">
        <v>291</v>
      </c>
    </row>
    <row r="14" spans="1:6" ht="15.75" x14ac:dyDescent="0.25">
      <c r="A14" s="16" t="s">
        <v>48</v>
      </c>
      <c r="B14" t="s">
        <v>293</v>
      </c>
      <c r="C14" t="s">
        <v>294</v>
      </c>
    </row>
    <row r="15" spans="1:6" ht="16.5" thickBot="1" x14ac:dyDescent="0.3">
      <c r="A15" s="16" t="s">
        <v>47</v>
      </c>
      <c r="B15" t="s">
        <v>295</v>
      </c>
      <c r="C15" t="s">
        <v>296</v>
      </c>
    </row>
    <row r="16" spans="1:6" ht="16.5" thickBot="1" x14ac:dyDescent="0.3">
      <c r="A16" s="29" t="s">
        <v>46</v>
      </c>
      <c r="B16" t="s">
        <v>297</v>
      </c>
      <c r="C16" t="s">
        <v>298</v>
      </c>
    </row>
    <row r="17" spans="1:3" ht="15.75" x14ac:dyDescent="0.25">
      <c r="A17" s="5" t="s">
        <v>301</v>
      </c>
      <c r="B17" t="s">
        <v>305</v>
      </c>
      <c r="C17" t="s">
        <v>306</v>
      </c>
    </row>
    <row r="18" spans="1:3" x14ac:dyDescent="0.25">
      <c r="A18" s="197" t="s">
        <v>396</v>
      </c>
      <c r="B18" t="s">
        <v>307</v>
      </c>
      <c r="C18" t="s">
        <v>308</v>
      </c>
    </row>
    <row r="19" spans="1:3" x14ac:dyDescent="0.25">
      <c r="A19" s="197" t="s">
        <v>397</v>
      </c>
      <c r="B19" t="s">
        <v>309</v>
      </c>
      <c r="C19" t="s">
        <v>310</v>
      </c>
    </row>
    <row r="20" spans="1:3" x14ac:dyDescent="0.25">
      <c r="A20" s="197" t="s">
        <v>398</v>
      </c>
      <c r="B20" t="s">
        <v>311</v>
      </c>
      <c r="C20" t="s">
        <v>312</v>
      </c>
    </row>
    <row r="21" spans="1:3" x14ac:dyDescent="0.25">
      <c r="A21" s="197" t="s">
        <v>399</v>
      </c>
      <c r="B21" t="s">
        <v>313</v>
      </c>
      <c r="C21" t="s">
        <v>314</v>
      </c>
    </row>
    <row r="22" spans="1:3" x14ac:dyDescent="0.25">
      <c r="A22" s="196" t="s">
        <v>302</v>
      </c>
      <c r="B22" t="s">
        <v>337</v>
      </c>
      <c r="C22" t="s">
        <v>338</v>
      </c>
    </row>
    <row r="23" spans="1:3" x14ac:dyDescent="0.25">
      <c r="A23" s="197" t="s">
        <v>400</v>
      </c>
      <c r="B23" t="s">
        <v>315</v>
      </c>
      <c r="C23" t="s">
        <v>316</v>
      </c>
    </row>
    <row r="24" spans="1:3" x14ac:dyDescent="0.25">
      <c r="A24" s="197" t="s">
        <v>401</v>
      </c>
      <c r="B24" t="s">
        <v>317</v>
      </c>
      <c r="C24" t="s">
        <v>318</v>
      </c>
    </row>
    <row r="25" spans="1:3" x14ac:dyDescent="0.25">
      <c r="A25" s="197" t="s">
        <v>402</v>
      </c>
      <c r="B25" t="s">
        <v>319</v>
      </c>
      <c r="C25" t="s">
        <v>320</v>
      </c>
    </row>
    <row r="26" spans="1:3" x14ac:dyDescent="0.25">
      <c r="A26" s="197" t="s">
        <v>403</v>
      </c>
      <c r="B26" t="s">
        <v>321</v>
      </c>
      <c r="C26" t="s">
        <v>322</v>
      </c>
    </row>
    <row r="27" spans="1:3" x14ac:dyDescent="0.25">
      <c r="A27" s="196" t="s">
        <v>404</v>
      </c>
      <c r="B27" t="s">
        <v>323</v>
      </c>
      <c r="C27" t="s">
        <v>324</v>
      </c>
    </row>
    <row r="28" spans="1:3" x14ac:dyDescent="0.25">
      <c r="A28" s="197" t="s">
        <v>405</v>
      </c>
      <c r="B28" t="s">
        <v>325</v>
      </c>
      <c r="C28" t="s">
        <v>326</v>
      </c>
    </row>
    <row r="29" spans="1:3" x14ac:dyDescent="0.25">
      <c r="A29" s="197" t="s">
        <v>406</v>
      </c>
      <c r="B29" t="s">
        <v>327</v>
      </c>
      <c r="C29" t="s">
        <v>328</v>
      </c>
    </row>
    <row r="30" spans="1:3" x14ac:dyDescent="0.25">
      <c r="A30" s="197" t="s">
        <v>407</v>
      </c>
      <c r="B30" t="s">
        <v>331</v>
      </c>
      <c r="C30" t="s">
        <v>332</v>
      </c>
    </row>
    <row r="31" spans="1:3" x14ac:dyDescent="0.25">
      <c r="A31" s="197" t="s">
        <v>408</v>
      </c>
      <c r="B31" t="s">
        <v>329</v>
      </c>
      <c r="C31" t="s">
        <v>330</v>
      </c>
    </row>
    <row r="32" spans="1:3" x14ac:dyDescent="0.25">
      <c r="A32" s="196" t="s">
        <v>303</v>
      </c>
      <c r="B32" t="s">
        <v>333</v>
      </c>
      <c r="C32" t="s">
        <v>334</v>
      </c>
    </row>
    <row r="33" spans="1:3" x14ac:dyDescent="0.25">
      <c r="A33" s="198" t="s">
        <v>304</v>
      </c>
      <c r="B33" t="s">
        <v>335</v>
      </c>
      <c r="C33" t="s">
        <v>336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zoomScaleNormal="100" workbookViewId="0">
      <selection activeCell="AJ4" sqref="AJ4"/>
    </sheetView>
  </sheetViews>
  <sheetFormatPr baseColWidth="10" defaultRowHeight="15" x14ac:dyDescent="0.25"/>
  <cols>
    <col min="1" max="1" width="15.5703125" bestFit="1" customWidth="1"/>
    <col min="3" max="5" width="4.5703125" bestFit="1" customWidth="1"/>
    <col min="6" max="6" width="5.28515625" bestFit="1" customWidth="1"/>
    <col min="7" max="7" width="4.5703125" bestFit="1" customWidth="1"/>
    <col min="8" max="8" width="5.28515625" bestFit="1" customWidth="1"/>
    <col min="9" max="9" width="4.5703125" bestFit="1" customWidth="1"/>
    <col min="10" max="11" width="5.28515625" bestFit="1" customWidth="1"/>
    <col min="12" max="12" width="4.5703125" bestFit="1" customWidth="1"/>
    <col min="13" max="13" width="5.28515625" bestFit="1" customWidth="1"/>
    <col min="14" max="14" width="4.5703125" bestFit="1" customWidth="1"/>
    <col min="15" max="15" width="9.140625" bestFit="1" customWidth="1"/>
    <col min="16" max="16" width="4.5703125" bestFit="1" customWidth="1"/>
    <col min="17" max="17" width="5.28515625" bestFit="1" customWidth="1"/>
    <col min="18" max="19" width="4.5703125" bestFit="1" customWidth="1"/>
    <col min="20" max="35" width="5.5703125" bestFit="1" customWidth="1"/>
    <col min="36" max="36" width="9.140625" bestFit="1" customWidth="1"/>
    <col min="37" max="38" width="5.5703125" bestFit="1" customWidth="1"/>
    <col min="39" max="39" width="9.140625" bestFit="1" customWidth="1"/>
    <col min="40" max="40" width="5.5703125" bestFit="1" customWidth="1"/>
    <col min="41" max="41" width="9.140625" bestFit="1" customWidth="1"/>
    <col min="42" max="42" width="7.140625" bestFit="1" customWidth="1"/>
    <col min="43" max="44" width="9.140625" bestFit="1" customWidth="1"/>
    <col min="45" max="46" width="5.5703125" bestFit="1" customWidth="1"/>
    <col min="47" max="47" width="9.140625" bestFit="1" customWidth="1"/>
    <col min="48" max="54" width="5.5703125" bestFit="1" customWidth="1"/>
  </cols>
  <sheetData>
    <row r="1" spans="1:54" ht="20.25" x14ac:dyDescent="0.25">
      <c r="A1" s="38" t="s">
        <v>19</v>
      </c>
      <c r="B1" s="210" t="s">
        <v>340</v>
      </c>
      <c r="C1" s="210" t="s">
        <v>341</v>
      </c>
      <c r="D1" s="210" t="s">
        <v>342</v>
      </c>
      <c r="E1" s="210" t="s">
        <v>343</v>
      </c>
      <c r="F1" s="210" t="s">
        <v>344</v>
      </c>
      <c r="G1" s="210">
        <v>113</v>
      </c>
      <c r="H1" s="210" t="s">
        <v>345</v>
      </c>
      <c r="I1" s="210" t="s">
        <v>346</v>
      </c>
      <c r="J1" s="212" t="s">
        <v>347</v>
      </c>
      <c r="K1" s="212" t="s">
        <v>348</v>
      </c>
      <c r="L1" s="210" t="s">
        <v>349</v>
      </c>
      <c r="M1" s="210" t="s">
        <v>350</v>
      </c>
      <c r="N1" s="210" t="s">
        <v>351</v>
      </c>
      <c r="O1" s="210" t="s">
        <v>352</v>
      </c>
      <c r="P1" s="210" t="s">
        <v>353</v>
      </c>
      <c r="Q1" s="210" t="s">
        <v>354</v>
      </c>
      <c r="R1" s="210" t="s">
        <v>355</v>
      </c>
      <c r="S1" s="210" t="s">
        <v>356</v>
      </c>
      <c r="T1" s="210" t="s">
        <v>357</v>
      </c>
      <c r="U1" s="214" t="s">
        <v>358</v>
      </c>
      <c r="V1" s="210" t="s">
        <v>359</v>
      </c>
      <c r="W1" s="210" t="s">
        <v>360</v>
      </c>
      <c r="X1" s="210" t="s">
        <v>361</v>
      </c>
      <c r="Y1" s="210" t="s">
        <v>362</v>
      </c>
      <c r="Z1" s="210" t="s">
        <v>363</v>
      </c>
      <c r="AA1" s="210" t="s">
        <v>364</v>
      </c>
      <c r="AB1" s="210" t="s">
        <v>365</v>
      </c>
      <c r="AC1" s="214" t="s">
        <v>366</v>
      </c>
      <c r="AD1" s="210" t="s">
        <v>367</v>
      </c>
      <c r="AE1" s="210" t="s">
        <v>368</v>
      </c>
      <c r="AF1" s="210" t="s">
        <v>369</v>
      </c>
      <c r="AG1" s="210" t="s">
        <v>370</v>
      </c>
      <c r="AH1" s="210" t="s">
        <v>371</v>
      </c>
      <c r="AI1" s="210" t="s">
        <v>372</v>
      </c>
      <c r="AJ1" s="210" t="s">
        <v>373</v>
      </c>
      <c r="AK1" s="210" t="s">
        <v>374</v>
      </c>
      <c r="AL1" s="210" t="s">
        <v>375</v>
      </c>
      <c r="AM1" s="210" t="s">
        <v>376</v>
      </c>
      <c r="AN1" s="210" t="s">
        <v>377</v>
      </c>
      <c r="AO1" s="203" t="s">
        <v>378</v>
      </c>
      <c r="AP1" s="203" t="s">
        <v>379</v>
      </c>
      <c r="AQ1" s="203" t="s">
        <v>380</v>
      </c>
      <c r="AR1" s="210" t="s">
        <v>381</v>
      </c>
      <c r="AS1" s="210" t="s">
        <v>382</v>
      </c>
      <c r="AT1" s="212" t="s">
        <v>383</v>
      </c>
      <c r="AU1" s="212" t="s">
        <v>384</v>
      </c>
      <c r="AV1" s="212" t="s">
        <v>385</v>
      </c>
      <c r="AW1" s="210" t="s">
        <v>386</v>
      </c>
      <c r="AX1" s="212" t="s">
        <v>387</v>
      </c>
      <c r="AY1" s="210" t="s">
        <v>388</v>
      </c>
      <c r="AZ1" s="210" t="s">
        <v>389</v>
      </c>
      <c r="BA1" s="210" t="s">
        <v>390</v>
      </c>
      <c r="BB1" s="210" t="s">
        <v>391</v>
      </c>
    </row>
    <row r="2" spans="1:54" ht="20.25" x14ac:dyDescent="0.25">
      <c r="A2" s="187" t="s">
        <v>5</v>
      </c>
      <c r="B2" s="211" t="s">
        <v>9</v>
      </c>
      <c r="C2" s="211" t="s">
        <v>17</v>
      </c>
      <c r="D2" s="211" t="s">
        <v>9</v>
      </c>
      <c r="E2" s="211" t="s">
        <v>17</v>
      </c>
      <c r="F2" s="211" t="s">
        <v>9</v>
      </c>
      <c r="G2" s="211" t="s">
        <v>8</v>
      </c>
      <c r="H2" s="211" t="s">
        <v>9</v>
      </c>
      <c r="I2" s="211" t="s">
        <v>17</v>
      </c>
      <c r="J2" s="211" t="s">
        <v>9</v>
      </c>
      <c r="K2" s="211" t="s">
        <v>9</v>
      </c>
      <c r="L2" s="211" t="s">
        <v>17</v>
      </c>
      <c r="M2" s="211" t="s">
        <v>9</v>
      </c>
      <c r="N2" s="211" t="s">
        <v>8</v>
      </c>
      <c r="O2" s="211" t="s">
        <v>392</v>
      </c>
      <c r="P2" s="211" t="s">
        <v>8</v>
      </c>
      <c r="Q2" s="211" t="s">
        <v>9</v>
      </c>
      <c r="R2" s="211" t="s">
        <v>8</v>
      </c>
      <c r="S2" s="211" t="s">
        <v>8</v>
      </c>
      <c r="T2" s="211" t="s">
        <v>9</v>
      </c>
      <c r="U2" s="211" t="s">
        <v>8</v>
      </c>
      <c r="V2" s="211" t="s">
        <v>8</v>
      </c>
      <c r="W2" s="211" t="s">
        <v>8</v>
      </c>
      <c r="X2" s="211" t="s">
        <v>8</v>
      </c>
      <c r="Y2" s="211" t="s">
        <v>8</v>
      </c>
      <c r="Z2" s="211" t="s">
        <v>9</v>
      </c>
      <c r="AA2" s="211" t="s">
        <v>17</v>
      </c>
      <c r="AB2" s="211" t="s">
        <v>9</v>
      </c>
      <c r="AC2" s="211" t="s">
        <v>8</v>
      </c>
      <c r="AD2" s="211" t="s">
        <v>8</v>
      </c>
      <c r="AE2" s="211" t="s">
        <v>8</v>
      </c>
      <c r="AF2" s="211" t="s">
        <v>8</v>
      </c>
      <c r="AG2" s="213" t="s">
        <v>8</v>
      </c>
      <c r="AH2" s="211" t="s">
        <v>8</v>
      </c>
      <c r="AI2" s="211" t="s">
        <v>8</v>
      </c>
      <c r="AJ2" s="211" t="s">
        <v>392</v>
      </c>
      <c r="AK2" s="211" t="s">
        <v>8</v>
      </c>
      <c r="AL2" s="211" t="s">
        <v>8</v>
      </c>
      <c r="AM2" s="211" t="s">
        <v>392</v>
      </c>
      <c r="AN2" s="211" t="s">
        <v>8</v>
      </c>
      <c r="AO2" s="211" t="s">
        <v>392</v>
      </c>
      <c r="AP2" s="211" t="s">
        <v>393</v>
      </c>
      <c r="AQ2" s="211" t="s">
        <v>392</v>
      </c>
      <c r="AR2" s="211" t="s">
        <v>392</v>
      </c>
      <c r="AS2" s="211" t="s">
        <v>8</v>
      </c>
      <c r="AT2" s="211" t="s">
        <v>8</v>
      </c>
      <c r="AU2" s="211" t="s">
        <v>392</v>
      </c>
      <c r="AV2" s="211" t="s">
        <v>8</v>
      </c>
      <c r="AW2" s="211" t="s">
        <v>8</v>
      </c>
      <c r="AX2" s="211" t="s">
        <v>8</v>
      </c>
      <c r="AY2" s="211" t="s">
        <v>8</v>
      </c>
      <c r="AZ2" s="211" t="s">
        <v>8</v>
      </c>
      <c r="BA2" s="211" t="s">
        <v>8</v>
      </c>
      <c r="BB2" s="211" t="s">
        <v>8</v>
      </c>
    </row>
    <row r="3" spans="1:54" ht="21" thickBot="1" x14ac:dyDescent="0.3">
      <c r="A3" s="40" t="s">
        <v>21</v>
      </c>
      <c r="B3" s="199">
        <v>0.19097222222222221</v>
      </c>
      <c r="C3" s="199">
        <v>0.20833333333333334</v>
      </c>
      <c r="D3" s="199">
        <v>0.21527777777777779</v>
      </c>
      <c r="E3" s="199">
        <v>0.22916666666666666</v>
      </c>
      <c r="F3" s="199">
        <v>0.2361111111111111</v>
      </c>
      <c r="G3" s="199">
        <v>0.25</v>
      </c>
      <c r="H3" s="199">
        <v>0.2638888888888889</v>
      </c>
      <c r="I3" s="199">
        <v>0.27083333333333331</v>
      </c>
      <c r="J3" s="199">
        <v>0.28125</v>
      </c>
      <c r="K3" s="199">
        <v>0.29166666666666669</v>
      </c>
      <c r="L3" s="199">
        <v>0.29166666666666669</v>
      </c>
      <c r="M3" s="199">
        <v>0.2986111111111111</v>
      </c>
      <c r="N3" s="199">
        <v>0.3125</v>
      </c>
      <c r="O3" s="199">
        <v>0.3263888888888889</v>
      </c>
      <c r="P3" s="199">
        <v>0.33333333333333331</v>
      </c>
      <c r="Q3" s="199">
        <v>0.34375</v>
      </c>
      <c r="R3" s="199">
        <v>0.35416666666666669</v>
      </c>
      <c r="S3" s="199">
        <v>0.375</v>
      </c>
      <c r="T3" s="199">
        <v>0.38541666666666669</v>
      </c>
      <c r="U3" s="199">
        <v>0.39583333333333331</v>
      </c>
      <c r="V3" s="199">
        <v>0.41666666666666669</v>
      </c>
      <c r="W3" s="199">
        <v>0.4375</v>
      </c>
      <c r="X3" s="199">
        <v>0.45833333333333331</v>
      </c>
      <c r="Y3" s="199">
        <v>0.47916666666666669</v>
      </c>
      <c r="Z3" s="199">
        <v>0.49305555555555558</v>
      </c>
      <c r="AA3" s="199">
        <v>0.5</v>
      </c>
      <c r="AB3" s="199">
        <v>0.50347222222222221</v>
      </c>
      <c r="AC3" s="199">
        <v>0.52083333333333337</v>
      </c>
      <c r="AD3" s="199">
        <v>0.54166666666666663</v>
      </c>
      <c r="AE3" s="199">
        <v>0.5625</v>
      </c>
      <c r="AF3" s="199">
        <v>0.58333333333333337</v>
      </c>
      <c r="AG3" s="199">
        <v>0.60416666666666663</v>
      </c>
      <c r="AH3" s="199">
        <v>0.625</v>
      </c>
      <c r="AI3" s="199">
        <v>0.64583333333333337</v>
      </c>
      <c r="AJ3" s="199">
        <v>0.65972222222222221</v>
      </c>
      <c r="AK3" s="199">
        <v>0.66666666666666663</v>
      </c>
      <c r="AL3" s="199">
        <v>0.6875</v>
      </c>
      <c r="AM3" s="199">
        <v>0.70833333333333337</v>
      </c>
      <c r="AN3" s="199">
        <v>0.71180555555555558</v>
      </c>
      <c r="AO3" s="199">
        <v>0.72222222222222221</v>
      </c>
      <c r="AP3" s="199">
        <v>0.72916666666666663</v>
      </c>
      <c r="AQ3" s="199">
        <v>0.73263888888888884</v>
      </c>
      <c r="AR3" s="199">
        <v>0.73958333333333337</v>
      </c>
      <c r="AS3" s="199">
        <v>0.75</v>
      </c>
      <c r="AT3" s="199">
        <v>0.77083333333333337</v>
      </c>
      <c r="AU3" s="199">
        <v>0.78472222222222221</v>
      </c>
      <c r="AV3" s="199">
        <v>0.79166666666666663</v>
      </c>
      <c r="AW3" s="199">
        <v>0.8125</v>
      </c>
      <c r="AX3" s="199">
        <v>0.83333333333333337</v>
      </c>
      <c r="AY3" s="199">
        <v>0.85416666666666663</v>
      </c>
      <c r="AZ3" s="199">
        <v>0.875</v>
      </c>
      <c r="BA3" s="199">
        <v>0.89583333333333337</v>
      </c>
      <c r="BB3" s="199">
        <v>0.91666666666666663</v>
      </c>
    </row>
    <row r="4" spans="1:54" x14ac:dyDescent="0.25">
      <c r="A4" s="196" t="s">
        <v>395</v>
      </c>
      <c r="B4" s="201">
        <v>0.19652777777777777</v>
      </c>
      <c r="C4" s="201">
        <v>0.21388888888888888</v>
      </c>
      <c r="D4" s="201">
        <v>0.22083333333333333</v>
      </c>
      <c r="E4" s="201">
        <v>0.23472222222222222</v>
      </c>
      <c r="F4" s="201">
        <v>0.24166666666666667</v>
      </c>
      <c r="G4" s="201">
        <v>0.25555555555555554</v>
      </c>
      <c r="H4" s="201">
        <v>0.26944444444444443</v>
      </c>
      <c r="I4" s="201">
        <v>0.27638888888888891</v>
      </c>
      <c r="J4" s="201">
        <v>0.28680555555555554</v>
      </c>
      <c r="K4" s="201">
        <v>0.29652777777777778</v>
      </c>
      <c r="L4" s="201">
        <v>0.29722222222222222</v>
      </c>
      <c r="M4" s="201">
        <v>0.30486111111111114</v>
      </c>
      <c r="N4" s="201">
        <v>0.31805555555555554</v>
      </c>
      <c r="O4" s="201">
        <v>0.33124999999999999</v>
      </c>
      <c r="P4" s="201">
        <v>0.33888888888888891</v>
      </c>
      <c r="Q4" s="201">
        <v>0.34930555555555554</v>
      </c>
      <c r="R4" s="201">
        <v>0.35972222222222222</v>
      </c>
      <c r="S4" s="201">
        <v>0.38055555555555554</v>
      </c>
      <c r="T4" s="201">
        <v>0.39097222222222222</v>
      </c>
      <c r="U4" s="201">
        <v>0.40138888888888891</v>
      </c>
      <c r="V4" s="201">
        <v>0.42222222222222222</v>
      </c>
      <c r="W4" s="201">
        <v>0.44305555555555554</v>
      </c>
      <c r="X4" s="201">
        <v>0.46388888888888891</v>
      </c>
      <c r="Y4" s="201">
        <v>0.48472222222222222</v>
      </c>
      <c r="Z4" s="201">
        <v>0.49861111111111112</v>
      </c>
      <c r="AA4" s="201">
        <v>0.50555555555555554</v>
      </c>
      <c r="AB4" s="201">
        <v>0.50902777777777775</v>
      </c>
      <c r="AC4" s="201">
        <v>0.52638888888888891</v>
      </c>
      <c r="AD4" s="201">
        <v>0.54722222222222228</v>
      </c>
      <c r="AE4" s="201">
        <v>0.56874999999999998</v>
      </c>
      <c r="AF4" s="201">
        <v>0.58888888888888891</v>
      </c>
      <c r="AG4" s="201">
        <v>0.60902777777777772</v>
      </c>
      <c r="AH4" s="201">
        <v>0.63055555555555554</v>
      </c>
      <c r="AI4" s="201">
        <v>0.65138888888888891</v>
      </c>
      <c r="AJ4" s="201">
        <v>0.66527777777777775</v>
      </c>
      <c r="AK4" s="201">
        <v>0.67222222222222228</v>
      </c>
      <c r="AL4" s="201">
        <v>0.69305555555555554</v>
      </c>
      <c r="AM4" s="201">
        <v>0.71319444444444446</v>
      </c>
      <c r="AN4" s="201">
        <v>0.71736111111111112</v>
      </c>
      <c r="AO4" s="201">
        <v>0.72777777777777775</v>
      </c>
      <c r="AP4" s="201">
        <v>0.73472222222222228</v>
      </c>
      <c r="AQ4" s="201">
        <v>0.73819444444444449</v>
      </c>
      <c r="AR4" s="201">
        <v>0.74513888888888891</v>
      </c>
      <c r="AS4" s="201">
        <v>0.75555555555555554</v>
      </c>
      <c r="AT4" s="201">
        <v>0.77638888888888891</v>
      </c>
      <c r="AU4" s="201">
        <v>0.7895833333333333</v>
      </c>
      <c r="AV4" s="201">
        <v>0.79722222222222228</v>
      </c>
      <c r="AW4" s="201">
        <v>0.81805555555555554</v>
      </c>
      <c r="AX4" s="201">
        <v>0.83888888888888891</v>
      </c>
      <c r="AY4" s="201">
        <v>0.85972222222222228</v>
      </c>
      <c r="AZ4" s="201">
        <v>0.88055555555555554</v>
      </c>
      <c r="BA4" s="201">
        <v>0.90138888888888891</v>
      </c>
      <c r="BB4" s="201">
        <v>0.92222222222222228</v>
      </c>
    </row>
    <row r="5" spans="1:54" x14ac:dyDescent="0.25">
      <c r="A5" s="196" t="s">
        <v>395</v>
      </c>
      <c r="B5" s="204">
        <v>44</v>
      </c>
      <c r="C5" s="204">
        <v>9</v>
      </c>
      <c r="D5" s="204">
        <v>19</v>
      </c>
      <c r="E5" s="204">
        <v>39</v>
      </c>
      <c r="F5" s="204">
        <v>49</v>
      </c>
      <c r="G5" s="204">
        <v>9</v>
      </c>
      <c r="H5" s="204">
        <v>29</v>
      </c>
      <c r="I5" s="204">
        <v>39</v>
      </c>
      <c r="J5" s="204">
        <v>54</v>
      </c>
      <c r="K5" s="204" t="s">
        <v>394</v>
      </c>
      <c r="L5" s="204">
        <v>9</v>
      </c>
      <c r="M5" s="204">
        <v>20</v>
      </c>
      <c r="N5" s="204">
        <v>39</v>
      </c>
      <c r="O5" s="204"/>
      <c r="P5" s="204">
        <v>9</v>
      </c>
      <c r="Q5" s="204" t="s">
        <v>394</v>
      </c>
      <c r="R5" s="204">
        <v>39</v>
      </c>
      <c r="S5" s="204">
        <v>9</v>
      </c>
      <c r="T5" s="204">
        <v>23</v>
      </c>
      <c r="U5" s="204">
        <v>38</v>
      </c>
      <c r="V5" s="204">
        <v>8</v>
      </c>
      <c r="W5" s="204">
        <v>38</v>
      </c>
      <c r="X5" s="204">
        <v>8</v>
      </c>
      <c r="Y5" s="204">
        <v>39</v>
      </c>
      <c r="Z5" s="204">
        <v>59</v>
      </c>
      <c r="AA5" s="204">
        <v>8</v>
      </c>
      <c r="AB5" s="204">
        <v>14</v>
      </c>
      <c r="AC5" s="204">
        <v>38</v>
      </c>
      <c r="AD5" s="204">
        <v>9</v>
      </c>
      <c r="AE5" s="204">
        <v>39</v>
      </c>
      <c r="AF5" s="204">
        <v>9</v>
      </c>
      <c r="AG5" s="204">
        <v>38</v>
      </c>
      <c r="AH5" s="204">
        <v>9</v>
      </c>
      <c r="AI5" s="204">
        <v>38</v>
      </c>
      <c r="AJ5" s="204"/>
      <c r="AK5" s="204">
        <v>8</v>
      </c>
      <c r="AL5" s="204">
        <v>38</v>
      </c>
      <c r="AM5" s="204" t="s">
        <v>394</v>
      </c>
      <c r="AN5" s="204">
        <v>13</v>
      </c>
      <c r="AO5" s="204">
        <v>28</v>
      </c>
      <c r="AP5" s="204">
        <v>38</v>
      </c>
      <c r="AQ5" s="204" t="s">
        <v>394</v>
      </c>
      <c r="AR5" s="204">
        <v>53</v>
      </c>
      <c r="AS5" s="204">
        <v>8</v>
      </c>
      <c r="AT5" s="204">
        <v>38</v>
      </c>
      <c r="AU5" s="204"/>
      <c r="AV5" s="204">
        <v>8</v>
      </c>
      <c r="AW5" s="204">
        <v>39</v>
      </c>
      <c r="AX5" s="204" t="s">
        <v>394</v>
      </c>
      <c r="AY5" s="204">
        <v>38</v>
      </c>
      <c r="AZ5" s="204" t="s">
        <v>394</v>
      </c>
      <c r="BA5" s="204" t="s">
        <v>394</v>
      </c>
      <c r="BB5" s="204" t="s">
        <v>394</v>
      </c>
    </row>
    <row r="6" spans="1:54" x14ac:dyDescent="0.25">
      <c r="A6" s="197" t="s">
        <v>396</v>
      </c>
      <c r="B6" s="200">
        <v>0.19791666666666666</v>
      </c>
      <c r="C6" s="200">
        <v>0.21597222222222223</v>
      </c>
      <c r="D6" s="200">
        <v>0.22291666666666668</v>
      </c>
      <c r="E6" s="200">
        <v>0.23680555555555555</v>
      </c>
      <c r="F6" s="200">
        <v>0.24374999999999999</v>
      </c>
      <c r="G6" s="200">
        <v>0.25763888888888886</v>
      </c>
      <c r="H6" s="200">
        <v>0.27152777777777776</v>
      </c>
      <c r="I6" s="200">
        <v>0.27847222222222223</v>
      </c>
      <c r="J6" s="200">
        <v>0.28888888888888886</v>
      </c>
      <c r="K6" s="200"/>
      <c r="L6" s="200">
        <v>0.29930555555555555</v>
      </c>
      <c r="M6" s="200">
        <v>0.30625000000000002</v>
      </c>
      <c r="N6" s="200">
        <v>0.31944444444444442</v>
      </c>
      <c r="O6" s="200"/>
      <c r="P6" s="200">
        <v>0.34027777777777779</v>
      </c>
      <c r="Q6" s="200">
        <v>0.35</v>
      </c>
      <c r="R6" s="200">
        <v>0.3611111111111111</v>
      </c>
      <c r="S6" s="200">
        <v>0.38194444444444442</v>
      </c>
      <c r="T6" s="200">
        <v>0.3923611111111111</v>
      </c>
      <c r="U6" s="200">
        <v>0.40277777777777779</v>
      </c>
      <c r="V6" s="200">
        <v>0.4236111111111111</v>
      </c>
      <c r="W6" s="200">
        <v>0.44444444444444442</v>
      </c>
      <c r="X6" s="200">
        <v>0.46527777777777779</v>
      </c>
      <c r="Y6" s="200">
        <v>0.4861111111111111</v>
      </c>
      <c r="Z6" s="200">
        <v>0.5</v>
      </c>
      <c r="AA6" s="200">
        <v>0.50694444444444442</v>
      </c>
      <c r="AB6" s="200">
        <v>0.51041666666666663</v>
      </c>
      <c r="AC6" s="200">
        <v>0.52777777777777779</v>
      </c>
      <c r="AD6" s="200">
        <v>0.54861111111111116</v>
      </c>
      <c r="AE6" s="200">
        <v>0.57013888888888886</v>
      </c>
      <c r="AF6" s="200">
        <v>0.59027777777777779</v>
      </c>
      <c r="AG6" s="200">
        <v>0.61041666666666672</v>
      </c>
      <c r="AH6" s="200">
        <v>0.63194444444444442</v>
      </c>
      <c r="AI6" s="200">
        <v>0.65277777777777779</v>
      </c>
      <c r="AJ6" s="200"/>
      <c r="AK6" s="200">
        <v>0.67361111111111116</v>
      </c>
      <c r="AL6" s="200">
        <v>0.69444444444444442</v>
      </c>
      <c r="AM6" s="200"/>
      <c r="AN6" s="200">
        <v>0.71875</v>
      </c>
      <c r="AO6" s="200">
        <v>0.72916666666666663</v>
      </c>
      <c r="AP6" s="200">
        <v>0.73611111111111116</v>
      </c>
      <c r="AQ6" s="200"/>
      <c r="AR6" s="200">
        <v>0.74652777777777779</v>
      </c>
      <c r="AS6" s="200">
        <v>0.75694444444444442</v>
      </c>
      <c r="AT6" s="200">
        <v>0.77777777777777779</v>
      </c>
      <c r="AU6" s="200"/>
      <c r="AV6" s="200">
        <v>0.79861111111111116</v>
      </c>
      <c r="AW6" s="200">
        <v>0.81944444444444442</v>
      </c>
      <c r="AX6" s="200">
        <v>0.83958333333333335</v>
      </c>
      <c r="AY6" s="200">
        <v>0.86111111111111116</v>
      </c>
      <c r="AZ6" s="200">
        <v>0.88124999999999998</v>
      </c>
      <c r="BA6" s="200">
        <v>0.90277777777777779</v>
      </c>
      <c r="BB6" s="200">
        <v>0.92291666666666672</v>
      </c>
    </row>
    <row r="7" spans="1:54" x14ac:dyDescent="0.25">
      <c r="A7" s="197" t="s">
        <v>396</v>
      </c>
      <c r="B7" s="205">
        <v>46</v>
      </c>
      <c r="C7" s="205">
        <v>12</v>
      </c>
      <c r="D7" s="205">
        <v>22</v>
      </c>
      <c r="E7" s="205">
        <v>42</v>
      </c>
      <c r="F7" s="205">
        <v>52</v>
      </c>
      <c r="G7" s="205">
        <v>12</v>
      </c>
      <c r="H7" s="205">
        <v>32</v>
      </c>
      <c r="I7" s="205">
        <v>42</v>
      </c>
      <c r="J7" s="205">
        <v>57</v>
      </c>
      <c r="K7" s="205"/>
      <c r="L7" s="205">
        <v>12</v>
      </c>
      <c r="M7" s="205">
        <v>22</v>
      </c>
      <c r="N7" s="205">
        <v>41</v>
      </c>
      <c r="O7" s="205"/>
      <c r="P7" s="205">
        <v>11</v>
      </c>
      <c r="Q7" s="205">
        <v>25</v>
      </c>
      <c r="R7" s="205">
        <v>41</v>
      </c>
      <c r="S7" s="205">
        <v>11</v>
      </c>
      <c r="T7" s="205">
        <v>26</v>
      </c>
      <c r="U7" s="205">
        <v>41</v>
      </c>
      <c r="V7" s="205">
        <v>11</v>
      </c>
      <c r="W7" s="205">
        <v>41</v>
      </c>
      <c r="X7" s="205">
        <v>11</v>
      </c>
      <c r="Y7" s="205">
        <v>41</v>
      </c>
      <c r="Z7" s="205">
        <v>1</v>
      </c>
      <c r="AA7" s="205">
        <v>11</v>
      </c>
      <c r="AB7" s="205">
        <v>16</v>
      </c>
      <c r="AC7" s="205">
        <v>41</v>
      </c>
      <c r="AD7" s="205">
        <v>11</v>
      </c>
      <c r="AE7" s="205">
        <v>42</v>
      </c>
      <c r="AF7" s="205">
        <v>11</v>
      </c>
      <c r="AG7" s="205">
        <v>40</v>
      </c>
      <c r="AH7" s="205">
        <v>11</v>
      </c>
      <c r="AI7" s="205">
        <v>41</v>
      </c>
      <c r="AJ7" s="205"/>
      <c r="AK7" s="205">
        <v>11</v>
      </c>
      <c r="AL7" s="205">
        <v>41</v>
      </c>
      <c r="AM7" s="205"/>
      <c r="AN7" s="205">
        <v>16</v>
      </c>
      <c r="AO7" s="205">
        <v>31</v>
      </c>
      <c r="AP7" s="205">
        <v>41</v>
      </c>
      <c r="AQ7" s="205"/>
      <c r="AR7" s="205">
        <v>56</v>
      </c>
      <c r="AS7" s="205">
        <v>11</v>
      </c>
      <c r="AT7" s="205">
        <v>41</v>
      </c>
      <c r="AU7" s="205"/>
      <c r="AV7" s="205">
        <v>11</v>
      </c>
      <c r="AW7" s="205">
        <v>41</v>
      </c>
      <c r="AX7" s="205">
        <v>10</v>
      </c>
      <c r="AY7" s="205">
        <v>41</v>
      </c>
      <c r="AZ7" s="205">
        <v>10</v>
      </c>
      <c r="BA7" s="205">
        <v>41</v>
      </c>
      <c r="BB7" s="205">
        <v>10</v>
      </c>
    </row>
    <row r="8" spans="1:54" x14ac:dyDescent="0.25">
      <c r="A8" s="197" t="s">
        <v>397</v>
      </c>
      <c r="B8" s="200">
        <v>0.19930555555555557</v>
      </c>
      <c r="C8" s="200">
        <v>0.21736111111111112</v>
      </c>
      <c r="D8" s="200">
        <v>0.22430555555555556</v>
      </c>
      <c r="E8" s="200">
        <v>0.23819444444444443</v>
      </c>
      <c r="F8" s="200">
        <v>0.24513888888888888</v>
      </c>
      <c r="G8" s="200">
        <v>0.2590277777777778</v>
      </c>
      <c r="H8" s="200">
        <v>0.27291666666666664</v>
      </c>
      <c r="I8" s="200">
        <v>0.27986111111111112</v>
      </c>
      <c r="J8" s="200">
        <v>0.2902777777777778</v>
      </c>
      <c r="K8" s="200"/>
      <c r="L8" s="200">
        <v>0.30069444444444443</v>
      </c>
      <c r="M8" s="200">
        <v>0.30763888888888891</v>
      </c>
      <c r="N8" s="200">
        <v>0.32083333333333336</v>
      </c>
      <c r="O8" s="200"/>
      <c r="P8" s="200">
        <v>0.34166666666666667</v>
      </c>
      <c r="Q8" s="200">
        <v>0.35138888888888886</v>
      </c>
      <c r="R8" s="200">
        <v>0.36249999999999999</v>
      </c>
      <c r="S8" s="200">
        <v>0.38333333333333336</v>
      </c>
      <c r="T8" s="200">
        <v>0.39374999999999999</v>
      </c>
      <c r="U8" s="200">
        <v>0.40416666666666667</v>
      </c>
      <c r="V8" s="200">
        <v>0.42499999999999999</v>
      </c>
      <c r="W8" s="200">
        <v>0.44583333333333336</v>
      </c>
      <c r="X8" s="200">
        <v>0.46666666666666667</v>
      </c>
      <c r="Y8" s="200">
        <v>0.48749999999999999</v>
      </c>
      <c r="Z8" s="200">
        <v>0.50138888888888888</v>
      </c>
      <c r="AA8" s="200">
        <v>0.5083333333333333</v>
      </c>
      <c r="AB8" s="200">
        <v>0.51180555555555551</v>
      </c>
      <c r="AC8" s="200">
        <v>0.52916666666666667</v>
      </c>
      <c r="AD8" s="200">
        <v>0.55000000000000004</v>
      </c>
      <c r="AE8" s="200">
        <v>0.57152777777777775</v>
      </c>
      <c r="AF8" s="200">
        <v>0.59166666666666667</v>
      </c>
      <c r="AG8" s="200">
        <v>0.6118055555555556</v>
      </c>
      <c r="AH8" s="200">
        <v>0.6333333333333333</v>
      </c>
      <c r="AI8" s="200">
        <v>0.65416666666666667</v>
      </c>
      <c r="AJ8" s="200"/>
      <c r="AK8" s="200">
        <v>0.67500000000000004</v>
      </c>
      <c r="AL8" s="200">
        <v>0.6958333333333333</v>
      </c>
      <c r="AM8" s="200"/>
      <c r="AN8" s="200">
        <v>0.72013888888888888</v>
      </c>
      <c r="AO8" s="200">
        <v>0.73055555555555551</v>
      </c>
      <c r="AP8" s="200">
        <v>0.73750000000000004</v>
      </c>
      <c r="AQ8" s="200"/>
      <c r="AR8" s="200">
        <v>0.74791666666666667</v>
      </c>
      <c r="AS8" s="200">
        <v>0.7583333333333333</v>
      </c>
      <c r="AT8" s="200">
        <v>0.77916666666666667</v>
      </c>
      <c r="AU8" s="200"/>
      <c r="AV8" s="200">
        <v>0.8</v>
      </c>
      <c r="AW8" s="200">
        <v>0.8208333333333333</v>
      </c>
      <c r="AX8" s="200">
        <v>0.84097222222222223</v>
      </c>
      <c r="AY8" s="200">
        <v>0.86250000000000004</v>
      </c>
      <c r="AZ8" s="200">
        <v>0.88263888888888886</v>
      </c>
      <c r="BA8" s="200">
        <v>0.90416666666666667</v>
      </c>
      <c r="BB8" s="200">
        <v>0.9243055555555556</v>
      </c>
    </row>
    <row r="9" spans="1:54" x14ac:dyDescent="0.25">
      <c r="A9" s="197" t="s">
        <v>397</v>
      </c>
      <c r="B9" s="206">
        <v>48</v>
      </c>
      <c r="C9" s="206">
        <v>14</v>
      </c>
      <c r="D9" s="206">
        <v>24</v>
      </c>
      <c r="E9" s="206">
        <v>44</v>
      </c>
      <c r="F9" s="206">
        <v>54</v>
      </c>
      <c r="G9" s="206">
        <v>14</v>
      </c>
      <c r="H9" s="206">
        <v>34</v>
      </c>
      <c r="I9" s="206">
        <v>44</v>
      </c>
      <c r="J9" s="206">
        <v>59</v>
      </c>
      <c r="K9" s="206"/>
      <c r="L9" s="206">
        <v>14</v>
      </c>
      <c r="M9" s="206">
        <v>24</v>
      </c>
      <c r="N9" s="206">
        <v>43</v>
      </c>
      <c r="O9" s="206"/>
      <c r="P9" s="206">
        <v>13</v>
      </c>
      <c r="Q9" s="206">
        <v>27</v>
      </c>
      <c r="R9" s="206">
        <v>43</v>
      </c>
      <c r="S9" s="206">
        <v>13</v>
      </c>
      <c r="T9" s="206">
        <v>28</v>
      </c>
      <c r="U9" s="206">
        <v>43</v>
      </c>
      <c r="V9" s="206">
        <v>13</v>
      </c>
      <c r="W9" s="206">
        <v>43</v>
      </c>
      <c r="X9" s="206">
        <v>13</v>
      </c>
      <c r="Y9" s="206">
        <v>43</v>
      </c>
      <c r="Z9" s="206">
        <v>3</v>
      </c>
      <c r="AA9" s="206">
        <v>13</v>
      </c>
      <c r="AB9" s="206">
        <v>18</v>
      </c>
      <c r="AC9" s="206">
        <v>43</v>
      </c>
      <c r="AD9" s="206">
        <v>13</v>
      </c>
      <c r="AE9" s="206">
        <v>44</v>
      </c>
      <c r="AF9" s="206">
        <v>13</v>
      </c>
      <c r="AG9" s="206">
        <v>42</v>
      </c>
      <c r="AH9" s="206">
        <v>13</v>
      </c>
      <c r="AI9" s="206">
        <v>43</v>
      </c>
      <c r="AJ9" s="206"/>
      <c r="AK9" s="206">
        <v>13</v>
      </c>
      <c r="AL9" s="206">
        <v>43</v>
      </c>
      <c r="AM9" s="206"/>
      <c r="AN9" s="206">
        <v>18</v>
      </c>
      <c r="AO9" s="206">
        <v>33</v>
      </c>
      <c r="AP9" s="206">
        <v>43</v>
      </c>
      <c r="AQ9" s="206"/>
      <c r="AR9" s="206">
        <v>58</v>
      </c>
      <c r="AS9" s="206">
        <v>13</v>
      </c>
      <c r="AT9" s="206">
        <v>43</v>
      </c>
      <c r="AU9" s="206"/>
      <c r="AV9" s="206">
        <v>13</v>
      </c>
      <c r="AW9" s="206">
        <v>43</v>
      </c>
      <c r="AX9" s="206">
        <v>12</v>
      </c>
      <c r="AY9" s="206">
        <v>43</v>
      </c>
      <c r="AZ9" s="206">
        <v>12</v>
      </c>
      <c r="BA9" s="206">
        <v>43</v>
      </c>
      <c r="BB9" s="206">
        <v>12</v>
      </c>
    </row>
    <row r="10" spans="1:54" x14ac:dyDescent="0.25">
      <c r="A10" s="197" t="s">
        <v>398</v>
      </c>
      <c r="B10" s="200">
        <v>0.2013888888888889</v>
      </c>
      <c r="C10" s="200">
        <v>0.21875</v>
      </c>
      <c r="D10" s="200">
        <v>0.22569444444444445</v>
      </c>
      <c r="E10" s="200">
        <v>0.23958333333333334</v>
      </c>
      <c r="F10" s="200">
        <v>0.24652777777777779</v>
      </c>
      <c r="G10" s="200">
        <v>0.26041666666666669</v>
      </c>
      <c r="H10" s="200">
        <v>0.27430555555555558</v>
      </c>
      <c r="I10" s="200">
        <v>0.28125</v>
      </c>
      <c r="J10" s="200">
        <v>0.29166666666666669</v>
      </c>
      <c r="K10" s="200"/>
      <c r="L10" s="200">
        <v>0.30208333333333331</v>
      </c>
      <c r="M10" s="200">
        <v>0.30972222222222223</v>
      </c>
      <c r="N10" s="200">
        <v>0.32291666666666669</v>
      </c>
      <c r="O10" s="200"/>
      <c r="P10" s="200">
        <v>0.34375</v>
      </c>
      <c r="Q10" s="200">
        <v>0.35347222222222224</v>
      </c>
      <c r="R10" s="200">
        <v>0.36458333333333331</v>
      </c>
      <c r="S10" s="200">
        <v>0.38541666666666669</v>
      </c>
      <c r="T10" s="200">
        <v>0.39513888888888887</v>
      </c>
      <c r="U10" s="200">
        <v>0.40555555555555556</v>
      </c>
      <c r="V10" s="200">
        <v>0.42638888888888887</v>
      </c>
      <c r="W10" s="200">
        <v>0.44722222222222224</v>
      </c>
      <c r="X10" s="200">
        <v>0.46805555555555556</v>
      </c>
      <c r="Y10" s="200">
        <v>0.48958333333333331</v>
      </c>
      <c r="Z10" s="200">
        <v>0.50347222222222221</v>
      </c>
      <c r="AA10" s="200">
        <v>0.50972222222222219</v>
      </c>
      <c r="AB10" s="200">
        <v>0.51388888888888884</v>
      </c>
      <c r="AC10" s="200">
        <v>0.53055555555555556</v>
      </c>
      <c r="AD10" s="200">
        <v>0.55208333333333337</v>
      </c>
      <c r="AE10" s="200">
        <v>0.57291666666666663</v>
      </c>
      <c r="AF10" s="200">
        <v>0.59375</v>
      </c>
      <c r="AG10" s="200">
        <v>0.61388888888888893</v>
      </c>
      <c r="AH10" s="200">
        <v>0.63541666666666663</v>
      </c>
      <c r="AI10" s="200">
        <v>0.65555555555555556</v>
      </c>
      <c r="AJ10" s="200"/>
      <c r="AK10" s="200">
        <v>0.67638888888888893</v>
      </c>
      <c r="AL10" s="200">
        <v>0.69722222222222219</v>
      </c>
      <c r="AM10" s="200"/>
      <c r="AN10" s="200">
        <v>0.72152777777777777</v>
      </c>
      <c r="AO10" s="200">
        <v>0.7319444444444444</v>
      </c>
      <c r="AP10" s="200">
        <v>0.73888888888888893</v>
      </c>
      <c r="AQ10" s="200"/>
      <c r="AR10" s="200">
        <v>0.74930555555555556</v>
      </c>
      <c r="AS10" s="200">
        <v>0.75972222222222219</v>
      </c>
      <c r="AT10" s="200">
        <v>0.78055555555555556</v>
      </c>
      <c r="AU10" s="200"/>
      <c r="AV10" s="200">
        <v>0.80138888888888893</v>
      </c>
      <c r="AW10" s="200">
        <v>0.82291666666666663</v>
      </c>
      <c r="AX10" s="200">
        <v>0.84305555555555556</v>
      </c>
      <c r="AY10" s="200">
        <v>0.86388888888888893</v>
      </c>
      <c r="AZ10" s="200">
        <v>0.88472222222222219</v>
      </c>
      <c r="BA10" s="200">
        <v>0.90555555555555556</v>
      </c>
      <c r="BB10" s="200">
        <v>0.92569444444444449</v>
      </c>
    </row>
    <row r="11" spans="1:54" x14ac:dyDescent="0.25">
      <c r="A11" s="197" t="s">
        <v>398</v>
      </c>
      <c r="B11" s="205">
        <v>51</v>
      </c>
      <c r="C11" s="205">
        <v>16</v>
      </c>
      <c r="D11" s="205">
        <v>26</v>
      </c>
      <c r="E11" s="205">
        <v>46</v>
      </c>
      <c r="F11" s="205">
        <v>56</v>
      </c>
      <c r="G11" s="205">
        <v>16</v>
      </c>
      <c r="H11" s="205">
        <v>36</v>
      </c>
      <c r="I11" s="205">
        <v>46</v>
      </c>
      <c r="J11" s="205">
        <v>1</v>
      </c>
      <c r="K11" s="205"/>
      <c r="L11" s="205">
        <v>16</v>
      </c>
      <c r="M11" s="205">
        <v>27</v>
      </c>
      <c r="N11" s="205">
        <v>46</v>
      </c>
      <c r="O11" s="205"/>
      <c r="P11" s="205">
        <v>16</v>
      </c>
      <c r="Q11" s="205">
        <v>30</v>
      </c>
      <c r="R11" s="205">
        <v>46</v>
      </c>
      <c r="S11" s="205">
        <v>16</v>
      </c>
      <c r="T11" s="205">
        <v>30</v>
      </c>
      <c r="U11" s="205">
        <v>45</v>
      </c>
      <c r="V11" s="205">
        <v>15</v>
      </c>
      <c r="W11" s="205">
        <v>45</v>
      </c>
      <c r="X11" s="205">
        <v>15</v>
      </c>
      <c r="Y11" s="205">
        <v>46</v>
      </c>
      <c r="Z11" s="205">
        <v>5</v>
      </c>
      <c r="AA11" s="205">
        <v>15</v>
      </c>
      <c r="AB11" s="205">
        <v>20</v>
      </c>
      <c r="AC11" s="205">
        <v>45</v>
      </c>
      <c r="AD11" s="205">
        <v>16</v>
      </c>
      <c r="AE11" s="205">
        <v>46</v>
      </c>
      <c r="AF11" s="205">
        <v>16</v>
      </c>
      <c r="AG11" s="205">
        <v>45</v>
      </c>
      <c r="AH11" s="205">
        <v>16</v>
      </c>
      <c r="AI11" s="205">
        <v>45</v>
      </c>
      <c r="AJ11" s="205"/>
      <c r="AK11" s="205">
        <v>15</v>
      </c>
      <c r="AL11" s="205">
        <v>45</v>
      </c>
      <c r="AM11" s="205"/>
      <c r="AN11" s="205">
        <v>20</v>
      </c>
      <c r="AO11" s="205">
        <v>35</v>
      </c>
      <c r="AP11" s="205">
        <v>45</v>
      </c>
      <c r="AQ11" s="207"/>
      <c r="AR11" s="207">
        <v>0.75</v>
      </c>
      <c r="AS11" s="205">
        <v>15</v>
      </c>
      <c r="AT11" s="205">
        <v>45</v>
      </c>
      <c r="AU11" s="205"/>
      <c r="AV11" s="205">
        <v>15</v>
      </c>
      <c r="AW11" s="205">
        <v>46</v>
      </c>
      <c r="AX11" s="205">
        <v>15</v>
      </c>
      <c r="AY11" s="205">
        <v>45</v>
      </c>
      <c r="AZ11" s="205">
        <v>15</v>
      </c>
      <c r="BA11" s="205">
        <v>45</v>
      </c>
      <c r="BB11" s="205">
        <v>14</v>
      </c>
    </row>
    <row r="12" spans="1:54" x14ac:dyDescent="0.25">
      <c r="A12" s="197" t="s">
        <v>399</v>
      </c>
      <c r="B12" s="200"/>
      <c r="C12" s="200"/>
      <c r="D12" s="200"/>
      <c r="E12" s="200"/>
      <c r="F12" s="200"/>
      <c r="G12" s="200">
        <v>0.26250000000000001</v>
      </c>
      <c r="H12" s="200"/>
      <c r="I12" s="200">
        <v>0.28333333333333333</v>
      </c>
      <c r="J12" s="200">
        <v>0.29375000000000001</v>
      </c>
      <c r="K12" s="200"/>
      <c r="L12" s="200">
        <v>0.30416666666666664</v>
      </c>
      <c r="M12" s="200">
        <v>0.31111111111111112</v>
      </c>
      <c r="N12" s="200">
        <v>0.32430555555555557</v>
      </c>
      <c r="O12" s="200"/>
      <c r="P12" s="200">
        <v>0.34513888888888888</v>
      </c>
      <c r="Q12" s="200">
        <v>0.35486111111111113</v>
      </c>
      <c r="R12" s="200">
        <v>0.3659722222222222</v>
      </c>
      <c r="S12" s="200">
        <v>0.38680555555555557</v>
      </c>
      <c r="T12" s="200">
        <v>0.3972222222222222</v>
      </c>
      <c r="U12" s="200">
        <v>0.40763888888888888</v>
      </c>
      <c r="V12" s="200">
        <v>0.4284722222222222</v>
      </c>
      <c r="W12" s="200">
        <v>0.44930555555555557</v>
      </c>
      <c r="X12" s="200">
        <v>0.47013888888888888</v>
      </c>
      <c r="Y12" s="200">
        <v>0.4909722222222222</v>
      </c>
      <c r="Z12" s="200"/>
      <c r="AA12" s="200">
        <v>0.51180555555555551</v>
      </c>
      <c r="AB12" s="200">
        <v>0.51527777777777772</v>
      </c>
      <c r="AC12" s="200">
        <v>0.53263888888888888</v>
      </c>
      <c r="AD12" s="200">
        <v>0.55347222222222225</v>
      </c>
      <c r="AE12" s="200">
        <v>0.57499999999999996</v>
      </c>
      <c r="AF12" s="200">
        <v>0.59513888888888888</v>
      </c>
      <c r="AG12" s="200">
        <v>0.61527777777777781</v>
      </c>
      <c r="AH12" s="200">
        <v>0.63680555555555551</v>
      </c>
      <c r="AI12" s="200">
        <v>0.65763888888888888</v>
      </c>
      <c r="AJ12" s="200"/>
      <c r="AK12" s="200">
        <v>0.67847222222222225</v>
      </c>
      <c r="AL12" s="200">
        <v>0.69930555555555551</v>
      </c>
      <c r="AM12" s="200"/>
      <c r="AN12" s="200">
        <v>0.72361111111111109</v>
      </c>
      <c r="AO12" s="200">
        <v>0.73402777777777772</v>
      </c>
      <c r="AP12" s="200">
        <v>0.74097222222222225</v>
      </c>
      <c r="AQ12" s="200"/>
      <c r="AR12" s="200">
        <v>0.75138888888888888</v>
      </c>
      <c r="AS12" s="200">
        <v>0.76180555555555551</v>
      </c>
      <c r="AT12" s="200">
        <v>0.78263888888888888</v>
      </c>
      <c r="AU12" s="200"/>
      <c r="AV12" s="200">
        <v>0.80347222222222225</v>
      </c>
      <c r="AW12" s="200">
        <v>0.82430555555555551</v>
      </c>
      <c r="AX12" s="200">
        <v>0.84444444444444444</v>
      </c>
      <c r="AY12" s="200"/>
      <c r="AZ12" s="200"/>
      <c r="BA12" s="200"/>
      <c r="BB12" s="200"/>
    </row>
    <row r="13" spans="1:54" x14ac:dyDescent="0.25">
      <c r="A13" s="197" t="s">
        <v>399</v>
      </c>
      <c r="B13" s="205" t="s">
        <v>394</v>
      </c>
      <c r="C13" s="205" t="s">
        <v>394</v>
      </c>
      <c r="D13" s="205" t="s">
        <v>394</v>
      </c>
      <c r="E13" s="205" t="s">
        <v>394</v>
      </c>
      <c r="F13" s="205" t="s">
        <v>394</v>
      </c>
      <c r="G13" s="205">
        <v>18</v>
      </c>
      <c r="H13" s="205" t="s">
        <v>394</v>
      </c>
      <c r="I13" s="205">
        <v>48</v>
      </c>
      <c r="J13" s="205">
        <v>3</v>
      </c>
      <c r="K13" s="205"/>
      <c r="L13" s="205">
        <v>18</v>
      </c>
      <c r="M13" s="205">
        <v>29</v>
      </c>
      <c r="N13" s="205">
        <v>48</v>
      </c>
      <c r="O13" s="205" t="s">
        <v>394</v>
      </c>
      <c r="P13" s="205">
        <v>18</v>
      </c>
      <c r="Q13" s="205">
        <v>32</v>
      </c>
      <c r="R13" s="205">
        <v>48</v>
      </c>
      <c r="S13" s="205">
        <v>18</v>
      </c>
      <c r="T13" s="205">
        <v>32</v>
      </c>
      <c r="U13" s="205">
        <v>47</v>
      </c>
      <c r="V13" s="205">
        <v>17</v>
      </c>
      <c r="W13" s="205">
        <v>47</v>
      </c>
      <c r="X13" s="205">
        <v>17</v>
      </c>
      <c r="Y13" s="205">
        <v>48</v>
      </c>
      <c r="Z13" s="205" t="s">
        <v>394</v>
      </c>
      <c r="AA13" s="205">
        <v>17</v>
      </c>
      <c r="AB13" s="205">
        <v>22</v>
      </c>
      <c r="AC13" s="205">
        <v>47</v>
      </c>
      <c r="AD13" s="205">
        <v>18</v>
      </c>
      <c r="AE13" s="205">
        <v>48</v>
      </c>
      <c r="AF13" s="205">
        <v>18</v>
      </c>
      <c r="AG13" s="205">
        <v>47</v>
      </c>
      <c r="AH13" s="205">
        <v>18</v>
      </c>
      <c r="AI13" s="205">
        <v>47</v>
      </c>
      <c r="AJ13" s="205"/>
      <c r="AK13" s="205">
        <v>17</v>
      </c>
      <c r="AL13" s="205">
        <v>47</v>
      </c>
      <c r="AM13" s="205" t="s">
        <v>394</v>
      </c>
      <c r="AN13" s="205">
        <v>22</v>
      </c>
      <c r="AO13" s="205">
        <v>37</v>
      </c>
      <c r="AP13" s="205">
        <v>47</v>
      </c>
      <c r="AQ13" s="205"/>
      <c r="AR13" s="205">
        <v>2</v>
      </c>
      <c r="AS13" s="205">
        <v>17</v>
      </c>
      <c r="AT13" s="205">
        <v>47</v>
      </c>
      <c r="AU13" s="205"/>
      <c r="AV13" s="205">
        <v>17</v>
      </c>
      <c r="AW13" s="205">
        <v>48</v>
      </c>
      <c r="AX13" s="205">
        <v>17</v>
      </c>
      <c r="AY13" s="205"/>
      <c r="AZ13" s="205"/>
      <c r="BA13" s="205"/>
      <c r="BB13" s="205"/>
    </row>
    <row r="14" spans="1:54" x14ac:dyDescent="0.25">
      <c r="A14" s="196" t="s">
        <v>302</v>
      </c>
      <c r="B14" s="201">
        <v>0.20416666666666666</v>
      </c>
      <c r="C14" s="201">
        <v>0.22152777777777777</v>
      </c>
      <c r="D14" s="201">
        <v>0.22847222222222222</v>
      </c>
      <c r="E14" s="201">
        <v>0.24236111111111111</v>
      </c>
      <c r="F14" s="201">
        <v>0.24930555555555556</v>
      </c>
      <c r="G14" s="201">
        <v>0.2638888888888889</v>
      </c>
      <c r="H14" s="201">
        <v>0.27708333333333335</v>
      </c>
      <c r="I14" s="201">
        <v>0.28472222222222221</v>
      </c>
      <c r="J14" s="201">
        <v>0.2951388888888889</v>
      </c>
      <c r="K14" s="201">
        <v>0.30138888888888887</v>
      </c>
      <c r="L14" s="201">
        <v>0.30555555555555558</v>
      </c>
      <c r="M14" s="201">
        <v>0.31319444444444444</v>
      </c>
      <c r="N14" s="201">
        <v>0.3263888888888889</v>
      </c>
      <c r="O14" s="201">
        <v>0.33611111111111114</v>
      </c>
      <c r="P14" s="201">
        <v>0.34722222222222221</v>
      </c>
      <c r="Q14" s="201">
        <v>0.35625000000000001</v>
      </c>
      <c r="R14" s="201">
        <v>0.36736111111111114</v>
      </c>
      <c r="S14" s="201">
        <v>0.3888888888888889</v>
      </c>
      <c r="T14" s="201">
        <v>0.39861111111111114</v>
      </c>
      <c r="U14" s="201">
        <v>0.40902777777777777</v>
      </c>
      <c r="V14" s="201">
        <v>0.42986111111111114</v>
      </c>
      <c r="W14" s="201">
        <v>0.45069444444444445</v>
      </c>
      <c r="X14" s="201">
        <v>0.47152777777777777</v>
      </c>
      <c r="Y14" s="201">
        <v>0.49236111111111114</v>
      </c>
      <c r="Z14" s="201">
        <v>0.50555555555555554</v>
      </c>
      <c r="AA14" s="201">
        <v>0.5131944444444444</v>
      </c>
      <c r="AB14" s="201">
        <v>0.51666666666666672</v>
      </c>
      <c r="AC14" s="201">
        <v>0.53402777777777777</v>
      </c>
      <c r="AD14" s="201">
        <v>0.55486111111111114</v>
      </c>
      <c r="AE14" s="201">
        <v>0.57638888888888884</v>
      </c>
      <c r="AF14" s="201">
        <v>0.59722222222222221</v>
      </c>
      <c r="AG14" s="201">
        <v>0.6166666666666667</v>
      </c>
      <c r="AH14" s="201">
        <v>0.6381944444444444</v>
      </c>
      <c r="AI14" s="201">
        <v>0.65902777777777777</v>
      </c>
      <c r="AJ14" s="201">
        <v>0.67013888888888884</v>
      </c>
      <c r="AK14" s="201">
        <v>0.67986111111111114</v>
      </c>
      <c r="AL14" s="201">
        <v>0.7006944444444444</v>
      </c>
      <c r="AM14" s="201">
        <v>0.71805555555555556</v>
      </c>
      <c r="AN14" s="201">
        <v>0.72499999999999998</v>
      </c>
      <c r="AO14" s="201">
        <v>0.73541666666666672</v>
      </c>
      <c r="AP14" s="201">
        <v>0.74236111111111114</v>
      </c>
      <c r="AQ14" s="201">
        <v>0.74305555555555558</v>
      </c>
      <c r="AR14" s="201">
        <v>0.75277777777777777</v>
      </c>
      <c r="AS14" s="201">
        <v>0.7631944444444444</v>
      </c>
      <c r="AT14" s="201">
        <v>0.78402777777777777</v>
      </c>
      <c r="AU14" s="201">
        <v>0.7944444444444444</v>
      </c>
      <c r="AV14" s="201">
        <v>0.80486111111111114</v>
      </c>
      <c r="AW14" s="201">
        <v>0.8256944444444444</v>
      </c>
      <c r="AX14" s="201">
        <v>0.84583333333333333</v>
      </c>
      <c r="AY14" s="201">
        <v>0.8666666666666667</v>
      </c>
      <c r="AZ14" s="201">
        <v>0.88749999999999996</v>
      </c>
      <c r="BA14" s="201">
        <v>0.90833333333333333</v>
      </c>
      <c r="BB14" s="201">
        <v>0.92847222222222225</v>
      </c>
    </row>
    <row r="15" spans="1:54" x14ac:dyDescent="0.25">
      <c r="A15" s="196" t="s">
        <v>302</v>
      </c>
      <c r="B15" s="204">
        <v>55</v>
      </c>
      <c r="C15" s="204">
        <v>20</v>
      </c>
      <c r="D15" s="204">
        <v>30</v>
      </c>
      <c r="E15" s="204">
        <v>50</v>
      </c>
      <c r="F15" s="208">
        <v>0.25</v>
      </c>
      <c r="G15" s="204">
        <v>21</v>
      </c>
      <c r="H15" s="204">
        <v>40</v>
      </c>
      <c r="I15" s="204">
        <v>51</v>
      </c>
      <c r="J15" s="204">
        <v>6</v>
      </c>
      <c r="K15" s="204">
        <v>15</v>
      </c>
      <c r="L15" s="204">
        <v>21</v>
      </c>
      <c r="M15" s="204">
        <v>32</v>
      </c>
      <c r="N15" s="204">
        <v>51</v>
      </c>
      <c r="O15" s="204">
        <v>5</v>
      </c>
      <c r="P15" s="204">
        <v>21</v>
      </c>
      <c r="Q15" s="204">
        <v>34</v>
      </c>
      <c r="R15" s="204">
        <v>50</v>
      </c>
      <c r="S15" s="204">
        <v>21</v>
      </c>
      <c r="T15" s="204">
        <v>35</v>
      </c>
      <c r="U15" s="204">
        <v>50</v>
      </c>
      <c r="V15" s="204">
        <v>20</v>
      </c>
      <c r="W15" s="204">
        <v>50</v>
      </c>
      <c r="X15" s="204">
        <v>20</v>
      </c>
      <c r="Y15" s="204">
        <v>50</v>
      </c>
      <c r="Z15" s="204">
        <v>9</v>
      </c>
      <c r="AA15" s="204">
        <v>20</v>
      </c>
      <c r="AB15" s="204">
        <v>25</v>
      </c>
      <c r="AC15" s="204">
        <v>50</v>
      </c>
      <c r="AD15" s="204">
        <v>20</v>
      </c>
      <c r="AE15" s="204">
        <v>51</v>
      </c>
      <c r="AF15" s="204">
        <v>21</v>
      </c>
      <c r="AG15" s="204">
        <v>49</v>
      </c>
      <c r="AH15" s="204">
        <v>20</v>
      </c>
      <c r="AI15" s="204">
        <v>50</v>
      </c>
      <c r="AJ15" s="204">
        <v>6</v>
      </c>
      <c r="AK15" s="204">
        <v>20</v>
      </c>
      <c r="AL15" s="204">
        <v>50</v>
      </c>
      <c r="AM15" s="204">
        <v>15</v>
      </c>
      <c r="AN15" s="204">
        <v>25</v>
      </c>
      <c r="AO15" s="204">
        <v>40</v>
      </c>
      <c r="AP15" s="204">
        <v>50</v>
      </c>
      <c r="AQ15" s="204">
        <v>51</v>
      </c>
      <c r="AR15" s="204">
        <v>5</v>
      </c>
      <c r="AS15" s="204">
        <v>20</v>
      </c>
      <c r="AT15" s="204">
        <v>50</v>
      </c>
      <c r="AU15" s="204">
        <v>5</v>
      </c>
      <c r="AV15" s="204">
        <v>20</v>
      </c>
      <c r="AW15" s="204">
        <v>50</v>
      </c>
      <c r="AX15" s="204">
        <v>19</v>
      </c>
      <c r="AY15" s="204">
        <v>49</v>
      </c>
      <c r="AZ15" s="204">
        <v>19</v>
      </c>
      <c r="BA15" s="204">
        <v>49</v>
      </c>
      <c r="BB15" s="204">
        <v>18</v>
      </c>
    </row>
    <row r="16" spans="1:54" x14ac:dyDescent="0.25">
      <c r="A16" s="197" t="s">
        <v>400</v>
      </c>
      <c r="B16" s="200">
        <v>0.20624999999999999</v>
      </c>
      <c r="C16" s="200">
        <v>0.22361111111111112</v>
      </c>
      <c r="D16" s="200">
        <v>0.23055555555555557</v>
      </c>
      <c r="E16" s="200">
        <v>0.24444444444444444</v>
      </c>
      <c r="F16" s="200">
        <v>0.25138888888888888</v>
      </c>
      <c r="G16" s="200">
        <v>0.26597222222222222</v>
      </c>
      <c r="H16" s="200">
        <v>0.27916666666666667</v>
      </c>
      <c r="I16" s="200">
        <v>0.28680555555555554</v>
      </c>
      <c r="J16" s="200">
        <v>0.29722222222222222</v>
      </c>
      <c r="K16" s="200"/>
      <c r="L16" s="200">
        <v>0.30763888888888891</v>
      </c>
      <c r="M16" s="200">
        <v>0.31527777777777777</v>
      </c>
      <c r="N16" s="200">
        <v>0.32847222222222222</v>
      </c>
      <c r="O16" s="200">
        <v>0.33819444444444446</v>
      </c>
      <c r="P16" s="200">
        <v>0.34930555555555554</v>
      </c>
      <c r="Q16" s="200">
        <v>0.35833333333333334</v>
      </c>
      <c r="R16" s="200">
        <v>0.36944444444444446</v>
      </c>
      <c r="S16" s="200">
        <v>0.39097222222222222</v>
      </c>
      <c r="T16" s="200">
        <v>0.40069444444444446</v>
      </c>
      <c r="U16" s="200">
        <v>0.41111111111111109</v>
      </c>
      <c r="V16" s="200">
        <v>0.43194444444444446</v>
      </c>
      <c r="W16" s="200">
        <v>0.45277777777777778</v>
      </c>
      <c r="X16" s="200">
        <v>0.47361111111111109</v>
      </c>
      <c r="Y16" s="200">
        <v>0.49444444444444446</v>
      </c>
      <c r="Z16" s="200">
        <v>0.50763888888888886</v>
      </c>
      <c r="AA16" s="200">
        <v>0.51527777777777772</v>
      </c>
      <c r="AB16" s="200">
        <v>0.51875000000000004</v>
      </c>
      <c r="AC16" s="200">
        <v>0.53611111111111109</v>
      </c>
      <c r="AD16" s="200">
        <v>0.55694444444444446</v>
      </c>
      <c r="AE16" s="200">
        <v>0.57847222222222228</v>
      </c>
      <c r="AF16" s="200">
        <v>0.59930555555555554</v>
      </c>
      <c r="AG16" s="200">
        <v>0.61875000000000002</v>
      </c>
      <c r="AH16" s="200">
        <v>0.64027777777777772</v>
      </c>
      <c r="AI16" s="200">
        <v>0.66111111111111109</v>
      </c>
      <c r="AJ16" s="200"/>
      <c r="AK16" s="200">
        <v>0.68194444444444446</v>
      </c>
      <c r="AL16" s="200">
        <v>0.70277777777777772</v>
      </c>
      <c r="AM16" s="200"/>
      <c r="AN16" s="200">
        <v>0.7270833333333333</v>
      </c>
      <c r="AO16" s="200">
        <v>0.73750000000000004</v>
      </c>
      <c r="AP16" s="200">
        <v>0.74444444444444446</v>
      </c>
      <c r="AQ16" s="200"/>
      <c r="AR16" s="200">
        <v>0.75486111111111109</v>
      </c>
      <c r="AS16" s="200">
        <v>0.76527777777777772</v>
      </c>
      <c r="AT16" s="200">
        <v>0.78611111111111109</v>
      </c>
      <c r="AU16" s="200">
        <v>0.79652777777777772</v>
      </c>
      <c r="AV16" s="200">
        <v>0.80694444444444446</v>
      </c>
      <c r="AW16" s="200">
        <v>0.82777777777777772</v>
      </c>
      <c r="AX16" s="200">
        <v>0.84791666666666665</v>
      </c>
      <c r="AY16" s="200">
        <v>0.86875000000000002</v>
      </c>
      <c r="AZ16" s="200">
        <v>0.88958333333333328</v>
      </c>
      <c r="BA16" s="200">
        <v>0.91041666666666665</v>
      </c>
      <c r="BB16" s="200">
        <v>0.93055555555555558</v>
      </c>
    </row>
    <row r="17" spans="1:54" x14ac:dyDescent="0.25">
      <c r="A17" s="197" t="s">
        <v>400</v>
      </c>
      <c r="B17" s="205">
        <v>58</v>
      </c>
      <c r="C17" s="205">
        <v>23</v>
      </c>
      <c r="D17" s="205">
        <v>33</v>
      </c>
      <c r="E17" s="205">
        <v>53</v>
      </c>
      <c r="F17" s="205">
        <v>3</v>
      </c>
      <c r="G17" s="205">
        <v>24</v>
      </c>
      <c r="H17" s="205">
        <v>43</v>
      </c>
      <c r="I17" s="205">
        <v>54</v>
      </c>
      <c r="J17" s="205">
        <v>9</v>
      </c>
      <c r="K17" s="205" t="s">
        <v>394</v>
      </c>
      <c r="L17" s="205">
        <v>24</v>
      </c>
      <c r="M17" s="205">
        <v>35</v>
      </c>
      <c r="N17" s="205">
        <v>54</v>
      </c>
      <c r="O17" s="205">
        <v>8</v>
      </c>
      <c r="P17" s="205">
        <v>24</v>
      </c>
      <c r="Q17" s="205">
        <v>37</v>
      </c>
      <c r="R17" s="205">
        <v>53</v>
      </c>
      <c r="S17" s="205">
        <v>24</v>
      </c>
      <c r="T17" s="205">
        <v>38</v>
      </c>
      <c r="U17" s="205">
        <v>53</v>
      </c>
      <c r="V17" s="205">
        <v>23</v>
      </c>
      <c r="W17" s="205">
        <v>53</v>
      </c>
      <c r="X17" s="205">
        <v>23</v>
      </c>
      <c r="Y17" s="205">
        <v>53</v>
      </c>
      <c r="Z17" s="205">
        <v>12</v>
      </c>
      <c r="AA17" s="205">
        <v>23</v>
      </c>
      <c r="AB17" s="205">
        <v>28</v>
      </c>
      <c r="AC17" s="205">
        <v>53</v>
      </c>
      <c r="AD17" s="205">
        <v>23</v>
      </c>
      <c r="AE17" s="205">
        <v>54</v>
      </c>
      <c r="AF17" s="205">
        <v>24</v>
      </c>
      <c r="AG17" s="205">
        <v>52</v>
      </c>
      <c r="AH17" s="205">
        <v>23</v>
      </c>
      <c r="AI17" s="205">
        <v>53</v>
      </c>
      <c r="AJ17" s="205" t="s">
        <v>394</v>
      </c>
      <c r="AK17" s="205">
        <v>23</v>
      </c>
      <c r="AL17" s="205">
        <v>53</v>
      </c>
      <c r="AM17" s="205" t="s">
        <v>394</v>
      </c>
      <c r="AN17" s="205">
        <v>28</v>
      </c>
      <c r="AO17" s="205">
        <v>43</v>
      </c>
      <c r="AP17" s="205">
        <v>53</v>
      </c>
      <c r="AQ17" s="205" t="s">
        <v>394</v>
      </c>
      <c r="AR17" s="205">
        <v>8</v>
      </c>
      <c r="AS17" s="205">
        <v>23</v>
      </c>
      <c r="AT17" s="205">
        <v>53</v>
      </c>
      <c r="AU17" s="205">
        <v>8</v>
      </c>
      <c r="AV17" s="205">
        <v>23</v>
      </c>
      <c r="AW17" s="205">
        <v>53</v>
      </c>
      <c r="AX17" s="205">
        <v>22</v>
      </c>
      <c r="AY17" s="205">
        <v>52</v>
      </c>
      <c r="AZ17" s="205">
        <v>22</v>
      </c>
      <c r="BA17" s="205">
        <v>52</v>
      </c>
      <c r="BB17" s="205">
        <v>20</v>
      </c>
    </row>
    <row r="18" spans="1:54" x14ac:dyDescent="0.25">
      <c r="A18" s="197" t="s">
        <v>401</v>
      </c>
      <c r="B18" s="200">
        <v>0.20833333333333334</v>
      </c>
      <c r="C18" s="200">
        <v>0.22569444444444445</v>
      </c>
      <c r="D18" s="200">
        <v>0.2326388888888889</v>
      </c>
      <c r="E18" s="200">
        <v>0.24652777777777779</v>
      </c>
      <c r="F18" s="200">
        <v>0.25347222222222221</v>
      </c>
      <c r="G18" s="200">
        <v>0.26874999999999999</v>
      </c>
      <c r="H18" s="200">
        <v>0.28125</v>
      </c>
      <c r="I18" s="200">
        <v>0.28888888888888886</v>
      </c>
      <c r="J18" s="200">
        <v>0.29930555555555555</v>
      </c>
      <c r="K18" s="200">
        <v>0.30486111111111114</v>
      </c>
      <c r="L18" s="200">
        <v>0.30972222222222223</v>
      </c>
      <c r="M18" s="200">
        <v>0.31736111111111109</v>
      </c>
      <c r="N18" s="200">
        <v>0.33055555555555555</v>
      </c>
      <c r="O18" s="200">
        <v>0.34027777777777779</v>
      </c>
      <c r="P18" s="200">
        <v>0.35138888888888886</v>
      </c>
      <c r="Q18" s="200">
        <v>0.36041666666666666</v>
      </c>
      <c r="R18" s="200">
        <v>0.37152777777777779</v>
      </c>
      <c r="S18" s="200">
        <v>0.39305555555555555</v>
      </c>
      <c r="T18" s="200">
        <v>0.40277777777777779</v>
      </c>
      <c r="U18" s="200">
        <v>0.41319444444444442</v>
      </c>
      <c r="V18" s="200">
        <v>0.43402777777777779</v>
      </c>
      <c r="W18" s="200">
        <v>0.4548611111111111</v>
      </c>
      <c r="X18" s="200">
        <v>0.47569444444444442</v>
      </c>
      <c r="Y18" s="200">
        <v>0.49652777777777779</v>
      </c>
      <c r="Z18" s="200">
        <v>0.50972222222222219</v>
      </c>
      <c r="AA18" s="200">
        <v>0.51736111111111116</v>
      </c>
      <c r="AB18" s="200">
        <v>0.52083333333333337</v>
      </c>
      <c r="AC18" s="200">
        <v>0.53819444444444442</v>
      </c>
      <c r="AD18" s="200">
        <v>0.55972222222222223</v>
      </c>
      <c r="AE18" s="200">
        <v>0.5805555555555556</v>
      </c>
      <c r="AF18" s="200">
        <v>0.60138888888888886</v>
      </c>
      <c r="AG18" s="200">
        <v>0.62083333333333335</v>
      </c>
      <c r="AH18" s="200">
        <v>0.64236111111111116</v>
      </c>
      <c r="AI18" s="200">
        <v>0.66388888888888886</v>
      </c>
      <c r="AJ18" s="200">
        <v>0.67361111111111116</v>
      </c>
      <c r="AK18" s="200">
        <v>0.68402777777777779</v>
      </c>
      <c r="AL18" s="200">
        <v>0.70486111111111116</v>
      </c>
      <c r="AM18" s="200">
        <v>0.72152777777777777</v>
      </c>
      <c r="AN18" s="200">
        <v>0.72986111111111107</v>
      </c>
      <c r="AO18" s="200">
        <v>0.74027777777777781</v>
      </c>
      <c r="AP18" s="200">
        <v>0.74652777777777779</v>
      </c>
      <c r="AQ18" s="200">
        <v>0.74652777777777779</v>
      </c>
      <c r="AR18" s="200">
        <v>0.75694444444444442</v>
      </c>
      <c r="AS18" s="200">
        <v>0.76736111111111116</v>
      </c>
      <c r="AT18" s="200">
        <v>0.78819444444444442</v>
      </c>
      <c r="AU18" s="200">
        <v>0.79861111111111116</v>
      </c>
      <c r="AV18" s="200">
        <v>0.80902777777777779</v>
      </c>
      <c r="AW18" s="200">
        <v>0.82986111111111116</v>
      </c>
      <c r="AX18" s="200">
        <v>0.85</v>
      </c>
      <c r="AY18" s="200">
        <v>0.87083333333333335</v>
      </c>
      <c r="AZ18" s="200">
        <v>0.89166666666666672</v>
      </c>
      <c r="BA18" s="200">
        <v>0.91249999999999998</v>
      </c>
      <c r="BB18" s="200">
        <v>0.93263888888888891</v>
      </c>
    </row>
    <row r="19" spans="1:54" x14ac:dyDescent="0.25">
      <c r="A19" s="197" t="s">
        <v>401</v>
      </c>
      <c r="B19" s="205">
        <v>1</v>
      </c>
      <c r="C19" s="205">
        <v>26</v>
      </c>
      <c r="D19" s="205">
        <v>36</v>
      </c>
      <c r="E19" s="205">
        <v>56</v>
      </c>
      <c r="F19" s="205">
        <v>6</v>
      </c>
      <c r="G19" s="205">
        <v>28</v>
      </c>
      <c r="H19" s="205">
        <v>46</v>
      </c>
      <c r="I19" s="205">
        <v>57</v>
      </c>
      <c r="J19" s="205">
        <v>12</v>
      </c>
      <c r="K19" s="205">
        <v>20</v>
      </c>
      <c r="L19" s="205">
        <v>27</v>
      </c>
      <c r="M19" s="205">
        <v>38</v>
      </c>
      <c r="N19" s="205">
        <v>57</v>
      </c>
      <c r="O19" s="205">
        <v>11</v>
      </c>
      <c r="P19" s="205">
        <v>27</v>
      </c>
      <c r="Q19" s="205">
        <v>40</v>
      </c>
      <c r="R19" s="205">
        <v>56</v>
      </c>
      <c r="S19" s="205">
        <v>27</v>
      </c>
      <c r="T19" s="205">
        <v>41</v>
      </c>
      <c r="U19" s="205">
        <v>56</v>
      </c>
      <c r="V19" s="205">
        <v>26</v>
      </c>
      <c r="W19" s="205">
        <v>56</v>
      </c>
      <c r="X19" s="205">
        <v>26</v>
      </c>
      <c r="Y19" s="205">
        <v>56</v>
      </c>
      <c r="Z19" s="205">
        <v>15</v>
      </c>
      <c r="AA19" s="205">
        <v>26</v>
      </c>
      <c r="AB19" s="205">
        <v>31</v>
      </c>
      <c r="AC19" s="205">
        <v>56</v>
      </c>
      <c r="AD19" s="205">
        <v>27</v>
      </c>
      <c r="AE19" s="205">
        <v>57</v>
      </c>
      <c r="AF19" s="205">
        <v>27</v>
      </c>
      <c r="AG19" s="205">
        <v>55</v>
      </c>
      <c r="AH19" s="205">
        <v>26</v>
      </c>
      <c r="AI19" s="205">
        <v>57</v>
      </c>
      <c r="AJ19" s="205">
        <v>11</v>
      </c>
      <c r="AK19" s="205">
        <v>26</v>
      </c>
      <c r="AL19" s="205">
        <v>56</v>
      </c>
      <c r="AM19" s="205">
        <v>20</v>
      </c>
      <c r="AN19" s="205">
        <v>32</v>
      </c>
      <c r="AO19" s="205">
        <v>47</v>
      </c>
      <c r="AP19" s="205">
        <v>56</v>
      </c>
      <c r="AQ19" s="205">
        <v>56</v>
      </c>
      <c r="AR19" s="205">
        <v>11</v>
      </c>
      <c r="AS19" s="205">
        <v>26</v>
      </c>
      <c r="AT19" s="205">
        <v>56</v>
      </c>
      <c r="AU19" s="205">
        <v>11</v>
      </c>
      <c r="AV19" s="205">
        <v>26</v>
      </c>
      <c r="AW19" s="205">
        <v>56</v>
      </c>
      <c r="AX19" s="205">
        <v>25</v>
      </c>
      <c r="AY19" s="205">
        <v>55</v>
      </c>
      <c r="AZ19" s="205">
        <v>25</v>
      </c>
      <c r="BA19" s="205">
        <v>55</v>
      </c>
      <c r="BB19" s="205">
        <v>24</v>
      </c>
    </row>
    <row r="20" spans="1:54" x14ac:dyDescent="0.25">
      <c r="A20" s="197" t="s">
        <v>402</v>
      </c>
      <c r="B20" s="200">
        <v>0.21041666666666667</v>
      </c>
      <c r="C20" s="200">
        <v>0.22777777777777777</v>
      </c>
      <c r="D20" s="200">
        <v>0.23472222222222222</v>
      </c>
      <c r="E20" s="200">
        <v>0.24861111111111112</v>
      </c>
      <c r="F20" s="200">
        <v>0.25555555555555554</v>
      </c>
      <c r="G20" s="200">
        <v>0.27083333333333331</v>
      </c>
      <c r="H20" s="200">
        <v>0.28333333333333333</v>
      </c>
      <c r="I20" s="200">
        <v>0.29097222222222224</v>
      </c>
      <c r="J20" s="200">
        <v>0.30138888888888887</v>
      </c>
      <c r="K20" s="200"/>
      <c r="L20" s="200">
        <v>0.31180555555555556</v>
      </c>
      <c r="M20" s="200">
        <v>0.31944444444444442</v>
      </c>
      <c r="N20" s="200">
        <v>0.33263888888888887</v>
      </c>
      <c r="O20" s="200">
        <v>0.34236111111111112</v>
      </c>
      <c r="P20" s="200">
        <v>0.35347222222222224</v>
      </c>
      <c r="Q20" s="200">
        <v>0.36249999999999999</v>
      </c>
      <c r="R20" s="200">
        <v>0.37361111111111112</v>
      </c>
      <c r="S20" s="200">
        <v>0.39513888888888887</v>
      </c>
      <c r="T20" s="200">
        <v>0.40486111111111112</v>
      </c>
      <c r="U20" s="200">
        <v>0.4152777777777778</v>
      </c>
      <c r="V20" s="200">
        <v>0.43611111111111112</v>
      </c>
      <c r="W20" s="200">
        <v>0.45694444444444443</v>
      </c>
      <c r="X20" s="200">
        <v>0.4777777777777778</v>
      </c>
      <c r="Y20" s="200">
        <v>0.49861111111111112</v>
      </c>
      <c r="Z20" s="200">
        <v>0.51180555555555551</v>
      </c>
      <c r="AA20" s="200">
        <v>0.51944444444444449</v>
      </c>
      <c r="AB20" s="200">
        <v>0.5229166666666667</v>
      </c>
      <c r="AC20" s="200">
        <v>0.54027777777777775</v>
      </c>
      <c r="AD20" s="200">
        <v>0.56180555555555556</v>
      </c>
      <c r="AE20" s="200">
        <v>0.58263888888888893</v>
      </c>
      <c r="AF20" s="200">
        <v>0.60347222222222219</v>
      </c>
      <c r="AG20" s="200">
        <v>0.62291666666666667</v>
      </c>
      <c r="AH20" s="200">
        <v>0.64444444444444449</v>
      </c>
      <c r="AI20" s="200">
        <v>0.66597222222222219</v>
      </c>
      <c r="AJ20" s="200"/>
      <c r="AK20" s="200">
        <v>0.68611111111111112</v>
      </c>
      <c r="AL20" s="200">
        <v>0.70694444444444449</v>
      </c>
      <c r="AM20" s="200"/>
      <c r="AN20" s="200">
        <v>0.7319444444444444</v>
      </c>
      <c r="AO20" s="200">
        <v>0.74236111111111114</v>
      </c>
      <c r="AP20" s="200">
        <v>0.74861111111111112</v>
      </c>
      <c r="AQ20" s="200"/>
      <c r="AR20" s="200">
        <v>0.75902777777777775</v>
      </c>
      <c r="AS20" s="200">
        <v>0.76944444444444449</v>
      </c>
      <c r="AT20" s="200">
        <v>0.79027777777777775</v>
      </c>
      <c r="AU20" s="200">
        <v>0.80069444444444449</v>
      </c>
      <c r="AV20" s="200">
        <v>0.81111111111111112</v>
      </c>
      <c r="AW20" s="200">
        <v>0.83194444444444449</v>
      </c>
      <c r="AX20" s="200">
        <v>0.8520833333333333</v>
      </c>
      <c r="AY20" s="200">
        <v>0.87291666666666667</v>
      </c>
      <c r="AZ20" s="200">
        <v>0.89375000000000004</v>
      </c>
      <c r="BA20" s="200">
        <v>0.9145833333333333</v>
      </c>
      <c r="BB20" s="200">
        <v>0.93472222222222223</v>
      </c>
    </row>
    <row r="21" spans="1:54" x14ac:dyDescent="0.25">
      <c r="A21" s="197" t="s">
        <v>402</v>
      </c>
      <c r="B21" s="205">
        <v>3</v>
      </c>
      <c r="C21" s="205">
        <v>29</v>
      </c>
      <c r="D21" s="205">
        <v>39</v>
      </c>
      <c r="E21" s="205">
        <v>59</v>
      </c>
      <c r="F21" s="205">
        <v>9</v>
      </c>
      <c r="G21" s="205">
        <v>31</v>
      </c>
      <c r="H21" s="205">
        <v>49</v>
      </c>
      <c r="I21" s="205">
        <v>0</v>
      </c>
      <c r="J21" s="205">
        <v>15</v>
      </c>
      <c r="K21" s="205"/>
      <c r="L21" s="205">
        <v>30</v>
      </c>
      <c r="M21" s="205">
        <v>41</v>
      </c>
      <c r="N21" s="207">
        <v>0.33333333333333331</v>
      </c>
      <c r="O21" s="205">
        <v>14</v>
      </c>
      <c r="P21" s="205">
        <v>30</v>
      </c>
      <c r="Q21" s="205">
        <v>43</v>
      </c>
      <c r="R21" s="205">
        <v>59</v>
      </c>
      <c r="S21" s="205">
        <v>30</v>
      </c>
      <c r="T21" s="205">
        <v>44</v>
      </c>
      <c r="U21" s="205">
        <v>59</v>
      </c>
      <c r="V21" s="205">
        <v>29</v>
      </c>
      <c r="W21" s="205">
        <v>59</v>
      </c>
      <c r="X21" s="205">
        <v>29</v>
      </c>
      <c r="Y21" s="205">
        <v>59</v>
      </c>
      <c r="Z21" s="205">
        <v>18</v>
      </c>
      <c r="AA21" s="205">
        <v>29</v>
      </c>
      <c r="AB21" s="205">
        <v>34</v>
      </c>
      <c r="AC21" s="205">
        <v>59</v>
      </c>
      <c r="AD21" s="205">
        <v>30</v>
      </c>
      <c r="AE21" s="207">
        <v>0.58333333333333337</v>
      </c>
      <c r="AF21" s="205">
        <v>30</v>
      </c>
      <c r="AG21" s="205">
        <v>58</v>
      </c>
      <c r="AH21" s="205">
        <v>29</v>
      </c>
      <c r="AI21" s="207">
        <v>0.66666666666666663</v>
      </c>
      <c r="AJ21" s="205"/>
      <c r="AK21" s="205">
        <v>29</v>
      </c>
      <c r="AL21" s="205">
        <v>59</v>
      </c>
      <c r="AM21" s="205" t="s">
        <v>394</v>
      </c>
      <c r="AN21" s="205">
        <v>35</v>
      </c>
      <c r="AO21" s="205">
        <v>50</v>
      </c>
      <c r="AP21" s="205">
        <v>59</v>
      </c>
      <c r="AQ21" s="205"/>
      <c r="AR21" s="205">
        <v>14</v>
      </c>
      <c r="AS21" s="205">
        <v>29</v>
      </c>
      <c r="AT21" s="205">
        <v>59</v>
      </c>
      <c r="AU21" s="205">
        <v>14</v>
      </c>
      <c r="AV21" s="205">
        <v>29</v>
      </c>
      <c r="AW21" s="205">
        <v>59</v>
      </c>
      <c r="AX21" s="205">
        <v>28</v>
      </c>
      <c r="AY21" s="205">
        <v>58</v>
      </c>
      <c r="AZ21" s="205">
        <v>28</v>
      </c>
      <c r="BA21" s="205">
        <v>58</v>
      </c>
      <c r="BB21" s="205">
        <v>27</v>
      </c>
    </row>
    <row r="22" spans="1:54" x14ac:dyDescent="0.25">
      <c r="A22" s="197" t="s">
        <v>403</v>
      </c>
      <c r="B22" s="200">
        <v>0.21111111111111111</v>
      </c>
      <c r="C22" s="200">
        <v>0.22916666666666666</v>
      </c>
      <c r="D22" s="200">
        <v>0.2361111111111111</v>
      </c>
      <c r="E22" s="200">
        <v>0.25</v>
      </c>
      <c r="F22" s="200">
        <v>0.25694444444444442</v>
      </c>
      <c r="G22" s="200">
        <v>0.2722222222222222</v>
      </c>
      <c r="H22" s="200">
        <v>0.28472222222222221</v>
      </c>
      <c r="I22" s="200">
        <v>0.29236111111111113</v>
      </c>
      <c r="J22" s="200">
        <v>0.30277777777777776</v>
      </c>
      <c r="K22" s="200"/>
      <c r="L22" s="200">
        <v>0.31319444444444444</v>
      </c>
      <c r="M22" s="200">
        <v>0.32083333333333336</v>
      </c>
      <c r="N22" s="200">
        <v>0.33402777777777776</v>
      </c>
      <c r="O22" s="200">
        <v>0.34375</v>
      </c>
      <c r="P22" s="200">
        <v>0.35486111111111113</v>
      </c>
      <c r="Q22" s="200">
        <v>0.36388888888888887</v>
      </c>
      <c r="R22" s="200">
        <v>0.375</v>
      </c>
      <c r="S22" s="200">
        <v>0.39652777777777776</v>
      </c>
      <c r="T22" s="200">
        <v>0.40625</v>
      </c>
      <c r="U22" s="200">
        <v>0.41666666666666669</v>
      </c>
      <c r="V22" s="200">
        <v>0.4375</v>
      </c>
      <c r="W22" s="200">
        <v>0.45833333333333331</v>
      </c>
      <c r="X22" s="200">
        <v>0.47916666666666669</v>
      </c>
      <c r="Y22" s="200">
        <v>0.5</v>
      </c>
      <c r="Z22" s="200">
        <v>0.5131944444444444</v>
      </c>
      <c r="AA22" s="200">
        <v>0.52083333333333337</v>
      </c>
      <c r="AB22" s="200">
        <v>0.52430555555555558</v>
      </c>
      <c r="AC22" s="200">
        <v>0.54166666666666663</v>
      </c>
      <c r="AD22" s="200">
        <v>0.56319444444444444</v>
      </c>
      <c r="AE22" s="200">
        <v>0.58402777777777781</v>
      </c>
      <c r="AF22" s="200">
        <v>0.60486111111111107</v>
      </c>
      <c r="AG22" s="200">
        <v>0.62430555555555556</v>
      </c>
      <c r="AH22" s="200">
        <v>0.64583333333333337</v>
      </c>
      <c r="AI22" s="200">
        <v>0.66736111111111107</v>
      </c>
      <c r="AJ22" s="200"/>
      <c r="AK22" s="200">
        <v>0.6875</v>
      </c>
      <c r="AL22" s="200">
        <v>0.70833333333333337</v>
      </c>
      <c r="AM22" s="200"/>
      <c r="AN22" s="200">
        <v>0.73333333333333328</v>
      </c>
      <c r="AO22" s="200">
        <v>0.74375000000000002</v>
      </c>
      <c r="AP22" s="200">
        <v>0.75</v>
      </c>
      <c r="AQ22" s="200"/>
      <c r="AR22" s="200">
        <v>0.76041666666666663</v>
      </c>
      <c r="AS22" s="200">
        <v>0.77083333333333337</v>
      </c>
      <c r="AT22" s="200">
        <v>0.79166666666666663</v>
      </c>
      <c r="AU22" s="200">
        <v>0.80208333333333337</v>
      </c>
      <c r="AV22" s="200">
        <v>0.8125</v>
      </c>
      <c r="AW22" s="200">
        <v>0.83333333333333337</v>
      </c>
      <c r="AX22" s="200">
        <v>0.85347222222222219</v>
      </c>
      <c r="AY22" s="200">
        <v>0.87430555555555556</v>
      </c>
      <c r="AZ22" s="200">
        <v>0.89513888888888893</v>
      </c>
      <c r="BA22" s="200">
        <v>0.91597222222222219</v>
      </c>
      <c r="BB22" s="200">
        <v>0.93611111111111112</v>
      </c>
    </row>
    <row r="23" spans="1:54" x14ac:dyDescent="0.25">
      <c r="A23" s="197" t="s">
        <v>403</v>
      </c>
      <c r="B23" s="205">
        <v>5</v>
      </c>
      <c r="C23" s="205">
        <v>31</v>
      </c>
      <c r="D23" s="205">
        <v>41</v>
      </c>
      <c r="E23" s="205">
        <v>1</v>
      </c>
      <c r="F23" s="205">
        <v>11</v>
      </c>
      <c r="G23" s="205">
        <v>33</v>
      </c>
      <c r="H23" s="205">
        <v>51</v>
      </c>
      <c r="I23" s="205">
        <v>2</v>
      </c>
      <c r="J23" s="205">
        <v>17</v>
      </c>
      <c r="K23" s="205" t="s">
        <v>394</v>
      </c>
      <c r="L23" s="205">
        <v>32</v>
      </c>
      <c r="M23" s="205">
        <v>43</v>
      </c>
      <c r="N23" s="205">
        <v>2</v>
      </c>
      <c r="O23" s="205">
        <v>16</v>
      </c>
      <c r="P23" s="205">
        <v>32</v>
      </c>
      <c r="Q23" s="205">
        <v>45</v>
      </c>
      <c r="R23" s="205">
        <v>1</v>
      </c>
      <c r="S23" s="205">
        <v>32</v>
      </c>
      <c r="T23" s="205">
        <v>46</v>
      </c>
      <c r="U23" s="205">
        <v>1</v>
      </c>
      <c r="V23" s="205">
        <v>31</v>
      </c>
      <c r="W23" s="205">
        <v>1</v>
      </c>
      <c r="X23" s="205">
        <v>31</v>
      </c>
      <c r="Y23" s="205">
        <v>1</v>
      </c>
      <c r="Z23" s="205">
        <v>19</v>
      </c>
      <c r="AA23" s="205">
        <v>31</v>
      </c>
      <c r="AB23" s="205">
        <v>36</v>
      </c>
      <c r="AC23" s="205">
        <v>1</v>
      </c>
      <c r="AD23" s="205">
        <v>32</v>
      </c>
      <c r="AE23" s="205">
        <v>2</v>
      </c>
      <c r="AF23" s="205">
        <v>32</v>
      </c>
      <c r="AG23" s="207">
        <v>0.625</v>
      </c>
      <c r="AH23" s="205">
        <v>31</v>
      </c>
      <c r="AI23" s="205">
        <v>2</v>
      </c>
      <c r="AJ23" s="205" t="s">
        <v>394</v>
      </c>
      <c r="AK23" s="205">
        <v>31</v>
      </c>
      <c r="AL23" s="205">
        <v>1</v>
      </c>
      <c r="AM23" s="205" t="s">
        <v>394</v>
      </c>
      <c r="AN23" s="205">
        <v>37</v>
      </c>
      <c r="AO23" s="205">
        <v>52</v>
      </c>
      <c r="AP23" s="205">
        <v>1</v>
      </c>
      <c r="AQ23" s="205"/>
      <c r="AR23" s="205">
        <v>16</v>
      </c>
      <c r="AS23" s="205">
        <v>31</v>
      </c>
      <c r="AT23" s="205">
        <v>1</v>
      </c>
      <c r="AU23" s="205">
        <v>16</v>
      </c>
      <c r="AV23" s="205">
        <v>31</v>
      </c>
      <c r="AW23" s="205">
        <v>1</v>
      </c>
      <c r="AX23" s="205">
        <v>30</v>
      </c>
      <c r="AY23" s="207">
        <v>0.875</v>
      </c>
      <c r="AZ23" s="205">
        <v>30</v>
      </c>
      <c r="BA23" s="207">
        <v>0.91666666666666663</v>
      </c>
      <c r="BB23" s="205">
        <v>28</v>
      </c>
    </row>
    <row r="24" spans="1:54" x14ac:dyDescent="0.25">
      <c r="A24" s="196" t="s">
        <v>404</v>
      </c>
      <c r="B24" s="201">
        <v>0.21319444444444444</v>
      </c>
      <c r="C24" s="201">
        <v>0.23125000000000001</v>
      </c>
      <c r="D24" s="201">
        <v>0.23819444444444443</v>
      </c>
      <c r="E24" s="201">
        <v>0.25208333333333333</v>
      </c>
      <c r="F24" s="201">
        <v>0.25972222222222224</v>
      </c>
      <c r="G24" s="201">
        <v>0.27361111111111114</v>
      </c>
      <c r="H24" s="201">
        <v>0.28749999999999998</v>
      </c>
      <c r="I24" s="201">
        <v>0.29375000000000001</v>
      </c>
      <c r="J24" s="201">
        <v>0.30486111111111114</v>
      </c>
      <c r="K24" s="201">
        <v>0.30833333333333335</v>
      </c>
      <c r="L24" s="201">
        <v>0.31458333333333333</v>
      </c>
      <c r="M24" s="201">
        <v>0.32291666666666669</v>
      </c>
      <c r="N24" s="201">
        <v>0.33541666666666664</v>
      </c>
      <c r="O24" s="201">
        <v>0.34652777777777777</v>
      </c>
      <c r="P24" s="201">
        <v>0.35625000000000001</v>
      </c>
      <c r="Q24" s="201">
        <v>0.3659722222222222</v>
      </c>
      <c r="R24" s="201">
        <v>0.37638888888888888</v>
      </c>
      <c r="S24" s="201">
        <v>0.39791666666666664</v>
      </c>
      <c r="T24" s="201">
        <v>0.40833333333333333</v>
      </c>
      <c r="U24" s="201">
        <v>0.41805555555555557</v>
      </c>
      <c r="V24" s="201">
        <v>0.43888888888888888</v>
      </c>
      <c r="W24" s="201">
        <v>0.4597222222222222</v>
      </c>
      <c r="X24" s="201">
        <v>0.48055555555555557</v>
      </c>
      <c r="Y24" s="201">
        <v>0.50208333333333333</v>
      </c>
      <c r="Z24" s="201">
        <v>0.51458333333333328</v>
      </c>
      <c r="AA24" s="201">
        <v>0.52222222222222225</v>
      </c>
      <c r="AB24" s="201">
        <v>0.52638888888888891</v>
      </c>
      <c r="AC24" s="201">
        <v>0.54305555555555551</v>
      </c>
      <c r="AD24" s="201">
        <v>0.56458333333333333</v>
      </c>
      <c r="AE24" s="201">
        <v>0.5854166666666667</v>
      </c>
      <c r="AF24" s="201">
        <v>0.6069444444444444</v>
      </c>
      <c r="AG24" s="201">
        <v>0.62638888888888888</v>
      </c>
      <c r="AH24" s="201">
        <v>0.6479166666666667</v>
      </c>
      <c r="AI24" s="201">
        <v>0.66874999999999996</v>
      </c>
      <c r="AJ24" s="201">
        <v>0.67708333333333337</v>
      </c>
      <c r="AK24" s="201">
        <v>0.68888888888888888</v>
      </c>
      <c r="AL24" s="201">
        <v>0.70972222222222225</v>
      </c>
      <c r="AM24" s="201">
        <v>0.72569444444444442</v>
      </c>
      <c r="AN24" s="201">
        <v>0.73472222222222228</v>
      </c>
      <c r="AO24" s="201">
        <v>0.74513888888888891</v>
      </c>
      <c r="AP24" s="201">
        <v>0.75138888888888888</v>
      </c>
      <c r="AQ24" s="201">
        <v>0.75</v>
      </c>
      <c r="AR24" s="201">
        <v>0.76180555555555551</v>
      </c>
      <c r="AS24" s="201">
        <v>0.77222222222222225</v>
      </c>
      <c r="AT24" s="201">
        <v>0.79305555555555551</v>
      </c>
      <c r="AU24" s="201">
        <v>0.80486111111111114</v>
      </c>
      <c r="AV24" s="201">
        <v>0.81388888888888888</v>
      </c>
      <c r="AW24" s="201">
        <v>0.8354166666666667</v>
      </c>
      <c r="AX24" s="201">
        <v>0.85555555555555551</v>
      </c>
      <c r="AY24" s="201">
        <v>0.87638888888888888</v>
      </c>
      <c r="AZ24" s="201">
        <v>0.89652777777777781</v>
      </c>
      <c r="BA24" s="201">
        <v>0.91805555555555551</v>
      </c>
      <c r="BB24" s="201">
        <v>0.9375</v>
      </c>
    </row>
    <row r="25" spans="1:54" x14ac:dyDescent="0.25">
      <c r="A25" s="196" t="s">
        <v>404</v>
      </c>
      <c r="B25" s="204">
        <v>8</v>
      </c>
      <c r="C25" s="204">
        <v>34</v>
      </c>
      <c r="D25" s="204">
        <v>44</v>
      </c>
      <c r="E25" s="204">
        <v>4</v>
      </c>
      <c r="F25" s="204">
        <v>15</v>
      </c>
      <c r="G25" s="204">
        <v>35</v>
      </c>
      <c r="H25" s="204">
        <v>55</v>
      </c>
      <c r="I25" s="204">
        <v>4</v>
      </c>
      <c r="J25" s="204">
        <v>20</v>
      </c>
      <c r="K25" s="204"/>
      <c r="L25" s="204">
        <v>34</v>
      </c>
      <c r="M25" s="204">
        <v>46</v>
      </c>
      <c r="N25" s="204">
        <v>4</v>
      </c>
      <c r="O25" s="204">
        <v>20</v>
      </c>
      <c r="P25" s="204">
        <v>34</v>
      </c>
      <c r="Q25" s="204">
        <v>48</v>
      </c>
      <c r="R25" s="204">
        <v>3</v>
      </c>
      <c r="S25" s="204">
        <v>34</v>
      </c>
      <c r="T25" s="204">
        <v>49</v>
      </c>
      <c r="U25" s="204">
        <v>3</v>
      </c>
      <c r="V25" s="204">
        <v>33</v>
      </c>
      <c r="W25" s="204">
        <v>3</v>
      </c>
      <c r="X25" s="204">
        <v>33</v>
      </c>
      <c r="Y25" s="204">
        <v>4</v>
      </c>
      <c r="Z25" s="204">
        <v>22</v>
      </c>
      <c r="AA25" s="204">
        <v>33</v>
      </c>
      <c r="AB25" s="204">
        <v>39</v>
      </c>
      <c r="AC25" s="204">
        <v>3</v>
      </c>
      <c r="AD25" s="204">
        <v>34</v>
      </c>
      <c r="AE25" s="204">
        <v>4</v>
      </c>
      <c r="AF25" s="204">
        <v>35</v>
      </c>
      <c r="AG25" s="204">
        <v>3</v>
      </c>
      <c r="AH25" s="204">
        <v>34</v>
      </c>
      <c r="AI25" s="204">
        <v>4</v>
      </c>
      <c r="AJ25" s="204"/>
      <c r="AK25" s="204">
        <v>33</v>
      </c>
      <c r="AL25" s="204">
        <v>3</v>
      </c>
      <c r="AM25" s="204">
        <v>26</v>
      </c>
      <c r="AN25" s="204">
        <v>39</v>
      </c>
      <c r="AO25" s="204">
        <v>54</v>
      </c>
      <c r="AP25" s="204">
        <v>3</v>
      </c>
      <c r="AQ25" s="204">
        <v>1</v>
      </c>
      <c r="AR25" s="204">
        <v>18</v>
      </c>
      <c r="AS25" s="204">
        <v>33</v>
      </c>
      <c r="AT25" s="204">
        <v>3</v>
      </c>
      <c r="AU25" s="204">
        <v>20</v>
      </c>
      <c r="AV25" s="204">
        <v>33</v>
      </c>
      <c r="AW25" s="204">
        <v>4</v>
      </c>
      <c r="AX25" s="204">
        <v>33</v>
      </c>
      <c r="AY25" s="204">
        <v>3</v>
      </c>
      <c r="AZ25" s="204">
        <v>32</v>
      </c>
      <c r="BA25" s="204">
        <v>3</v>
      </c>
      <c r="BB25" s="204">
        <v>31</v>
      </c>
    </row>
    <row r="26" spans="1:54" x14ac:dyDescent="0.25">
      <c r="A26" s="197" t="s">
        <v>405</v>
      </c>
      <c r="B26" s="200">
        <v>0.21458333333333332</v>
      </c>
      <c r="C26" s="200">
        <v>0.2326388888888889</v>
      </c>
      <c r="D26" s="200">
        <v>0.23958333333333334</v>
      </c>
      <c r="E26" s="200">
        <v>0.25347222222222221</v>
      </c>
      <c r="F26" s="200">
        <v>0.26111111111111113</v>
      </c>
      <c r="G26" s="200">
        <v>0.27569444444444446</v>
      </c>
      <c r="H26" s="200">
        <v>0.28888888888888886</v>
      </c>
      <c r="I26" s="200">
        <v>0.29583333333333334</v>
      </c>
      <c r="J26" s="200">
        <v>0.30694444444444446</v>
      </c>
      <c r="K26" s="200"/>
      <c r="L26" s="200">
        <v>0.31666666666666665</v>
      </c>
      <c r="M26" s="200">
        <v>0.32500000000000001</v>
      </c>
      <c r="N26" s="200">
        <v>0.33750000000000002</v>
      </c>
      <c r="O26" s="200">
        <v>0.34791666666666665</v>
      </c>
      <c r="P26" s="200">
        <v>0.35833333333333334</v>
      </c>
      <c r="Q26" s="200">
        <v>0.36805555555555558</v>
      </c>
      <c r="R26" s="200">
        <v>0.37847222222222221</v>
      </c>
      <c r="S26" s="200">
        <v>0.4</v>
      </c>
      <c r="T26" s="200">
        <v>0.40972222222222221</v>
      </c>
      <c r="U26" s="200">
        <v>0.4201388888888889</v>
      </c>
      <c r="V26" s="200">
        <v>0.44097222222222221</v>
      </c>
      <c r="W26" s="200">
        <v>0.46180555555555558</v>
      </c>
      <c r="X26" s="200">
        <v>0.4826388888888889</v>
      </c>
      <c r="Y26" s="200">
        <v>0.50416666666666665</v>
      </c>
      <c r="Z26" s="200">
        <v>0.51597222222222228</v>
      </c>
      <c r="AA26" s="200">
        <v>0.52430555555555558</v>
      </c>
      <c r="AB26" s="200">
        <v>0.52777777777777779</v>
      </c>
      <c r="AC26" s="200">
        <v>0.54513888888888884</v>
      </c>
      <c r="AD26" s="200">
        <v>0.56666666666666665</v>
      </c>
      <c r="AE26" s="200">
        <v>0.58750000000000002</v>
      </c>
      <c r="AF26" s="200">
        <v>0.60833333333333328</v>
      </c>
      <c r="AG26" s="200">
        <v>0.62777777777777777</v>
      </c>
      <c r="AH26" s="200">
        <v>0.64930555555555558</v>
      </c>
      <c r="AI26" s="200">
        <v>0.67083333333333328</v>
      </c>
      <c r="AJ26" s="200"/>
      <c r="AK26" s="200">
        <v>0.69097222222222221</v>
      </c>
      <c r="AL26" s="200">
        <v>0.71180555555555558</v>
      </c>
      <c r="AM26" s="200">
        <v>0.7270833333333333</v>
      </c>
      <c r="AN26" s="200">
        <v>0.7368055555555556</v>
      </c>
      <c r="AO26" s="200">
        <v>0.74722222222222223</v>
      </c>
      <c r="AP26" s="200">
        <v>0.75347222222222221</v>
      </c>
      <c r="AQ26" s="200">
        <v>0.75208333333333333</v>
      </c>
      <c r="AR26" s="200">
        <v>0.76388888888888884</v>
      </c>
      <c r="AS26" s="200">
        <v>0.77430555555555558</v>
      </c>
      <c r="AT26" s="200">
        <v>0.79513888888888884</v>
      </c>
      <c r="AU26" s="200">
        <v>0.80625000000000002</v>
      </c>
      <c r="AV26" s="200">
        <v>0.81597222222222221</v>
      </c>
      <c r="AW26" s="200">
        <v>0.83680555555555558</v>
      </c>
      <c r="AX26" s="200">
        <v>0.8569444444444444</v>
      </c>
      <c r="AY26" s="200">
        <v>0.87777777777777777</v>
      </c>
      <c r="AZ26" s="200">
        <v>0.8979166666666667</v>
      </c>
      <c r="BA26" s="200">
        <v>0.9194444444444444</v>
      </c>
      <c r="BB26" s="200">
        <v>0.93888888888888888</v>
      </c>
    </row>
    <row r="27" spans="1:54" x14ac:dyDescent="0.25">
      <c r="A27" s="197" t="s">
        <v>405</v>
      </c>
      <c r="B27" s="205">
        <v>10</v>
      </c>
      <c r="C27" s="205">
        <v>36</v>
      </c>
      <c r="D27" s="205">
        <v>46</v>
      </c>
      <c r="E27" s="205">
        <v>6</v>
      </c>
      <c r="F27" s="205">
        <v>17</v>
      </c>
      <c r="G27" s="205">
        <v>38</v>
      </c>
      <c r="H27" s="205">
        <v>57</v>
      </c>
      <c r="I27" s="205">
        <v>7</v>
      </c>
      <c r="J27" s="205">
        <v>23</v>
      </c>
      <c r="K27" s="205"/>
      <c r="L27" s="205">
        <v>37</v>
      </c>
      <c r="M27" s="205">
        <v>49</v>
      </c>
      <c r="N27" s="205">
        <v>7</v>
      </c>
      <c r="O27" s="205">
        <v>22</v>
      </c>
      <c r="P27" s="205">
        <v>37</v>
      </c>
      <c r="Q27" s="205">
        <v>51</v>
      </c>
      <c r="R27" s="205">
        <v>6</v>
      </c>
      <c r="S27" s="205">
        <v>37</v>
      </c>
      <c r="T27" s="205">
        <v>51</v>
      </c>
      <c r="U27" s="205">
        <v>6</v>
      </c>
      <c r="V27" s="205">
        <v>36</v>
      </c>
      <c r="W27" s="205">
        <v>6</v>
      </c>
      <c r="X27" s="205">
        <v>36</v>
      </c>
      <c r="Y27" s="205">
        <v>7</v>
      </c>
      <c r="Z27" s="205">
        <v>24</v>
      </c>
      <c r="AA27" s="205">
        <v>36</v>
      </c>
      <c r="AB27" s="205">
        <v>41</v>
      </c>
      <c r="AC27" s="205">
        <v>6</v>
      </c>
      <c r="AD27" s="205">
        <v>37</v>
      </c>
      <c r="AE27" s="205">
        <v>7</v>
      </c>
      <c r="AF27" s="205">
        <v>37</v>
      </c>
      <c r="AG27" s="205">
        <v>5</v>
      </c>
      <c r="AH27" s="205">
        <v>36</v>
      </c>
      <c r="AI27" s="205">
        <v>7</v>
      </c>
      <c r="AJ27" s="205"/>
      <c r="AK27" s="205">
        <v>36</v>
      </c>
      <c r="AL27" s="205">
        <v>6</v>
      </c>
      <c r="AM27" s="205">
        <v>28</v>
      </c>
      <c r="AN27" s="205">
        <v>42</v>
      </c>
      <c r="AO27" s="205">
        <v>57</v>
      </c>
      <c r="AP27" s="205">
        <v>6</v>
      </c>
      <c r="AQ27" s="205">
        <v>4</v>
      </c>
      <c r="AR27" s="205">
        <v>21</v>
      </c>
      <c r="AS27" s="205">
        <v>36</v>
      </c>
      <c r="AT27" s="205">
        <v>6</v>
      </c>
      <c r="AU27" s="205">
        <v>22</v>
      </c>
      <c r="AV27" s="205">
        <v>36</v>
      </c>
      <c r="AW27" s="205">
        <v>6</v>
      </c>
      <c r="AX27" s="205">
        <v>35</v>
      </c>
      <c r="AY27" s="205">
        <v>5</v>
      </c>
      <c r="AZ27" s="205">
        <v>34</v>
      </c>
      <c r="BA27" s="205">
        <v>5</v>
      </c>
      <c r="BB27" s="205">
        <v>33</v>
      </c>
    </row>
    <row r="28" spans="1:54" x14ac:dyDescent="0.25">
      <c r="A28" s="197" t="s">
        <v>406</v>
      </c>
      <c r="B28" s="200">
        <v>0.21666666666666667</v>
      </c>
      <c r="C28" s="200">
        <v>0.23472222222222222</v>
      </c>
      <c r="D28" s="200">
        <v>0.24166666666666667</v>
      </c>
      <c r="E28" s="200">
        <v>0.25555555555555554</v>
      </c>
      <c r="F28" s="200">
        <v>0.26319444444444445</v>
      </c>
      <c r="G28" s="200">
        <v>0.27708333333333335</v>
      </c>
      <c r="H28" s="200">
        <v>0.29097222222222224</v>
      </c>
      <c r="I28" s="200">
        <v>0.29722222222222222</v>
      </c>
      <c r="J28" s="200">
        <v>0.30833333333333335</v>
      </c>
      <c r="K28" s="200"/>
      <c r="L28" s="200">
        <v>0.31805555555555554</v>
      </c>
      <c r="M28" s="200">
        <v>0.3263888888888889</v>
      </c>
      <c r="N28" s="200">
        <v>0.33888888888888891</v>
      </c>
      <c r="O28" s="200">
        <v>0.35</v>
      </c>
      <c r="P28" s="200">
        <v>0.35972222222222222</v>
      </c>
      <c r="Q28" s="200">
        <v>0.36944444444444446</v>
      </c>
      <c r="R28" s="200">
        <v>0.37986111111111109</v>
      </c>
      <c r="S28" s="200">
        <v>0.40138888888888891</v>
      </c>
      <c r="T28" s="200">
        <v>0.41180555555555554</v>
      </c>
      <c r="U28" s="200">
        <v>0.42152777777777778</v>
      </c>
      <c r="V28" s="200">
        <v>0.44236111111111109</v>
      </c>
      <c r="W28" s="200">
        <v>0.46319444444444446</v>
      </c>
      <c r="X28" s="200">
        <v>0.48402777777777778</v>
      </c>
      <c r="Y28" s="200">
        <v>0.50555555555555554</v>
      </c>
      <c r="Z28" s="200">
        <v>0.5180555555555556</v>
      </c>
      <c r="AA28" s="200">
        <v>0.52569444444444446</v>
      </c>
      <c r="AB28" s="200">
        <v>0.52986111111111112</v>
      </c>
      <c r="AC28" s="200">
        <v>0.54652777777777772</v>
      </c>
      <c r="AD28" s="200">
        <v>0.56805555555555554</v>
      </c>
      <c r="AE28" s="200">
        <v>0.58888888888888891</v>
      </c>
      <c r="AF28" s="200">
        <v>0.61041666666666672</v>
      </c>
      <c r="AG28" s="200">
        <v>0.62986111111111109</v>
      </c>
      <c r="AH28" s="200">
        <v>0.65138888888888891</v>
      </c>
      <c r="AI28" s="200">
        <v>0.67222222222222228</v>
      </c>
      <c r="AJ28" s="200"/>
      <c r="AK28" s="200">
        <v>0.69236111111111109</v>
      </c>
      <c r="AL28" s="200">
        <v>0.71319444444444446</v>
      </c>
      <c r="AM28" s="200">
        <v>0.72916666666666663</v>
      </c>
      <c r="AN28" s="200">
        <v>0.73819444444444449</v>
      </c>
      <c r="AO28" s="200">
        <v>0.74861111111111112</v>
      </c>
      <c r="AP28" s="200">
        <v>0.75486111111111109</v>
      </c>
      <c r="AQ28" s="200">
        <v>0.75347222222222221</v>
      </c>
      <c r="AR28" s="200">
        <v>0.76527777777777772</v>
      </c>
      <c r="AS28" s="200">
        <v>0.77569444444444446</v>
      </c>
      <c r="AT28" s="200">
        <v>0.79652777777777772</v>
      </c>
      <c r="AU28" s="200">
        <v>0.80833333333333335</v>
      </c>
      <c r="AV28" s="200">
        <v>0.81736111111111109</v>
      </c>
      <c r="AW28" s="200">
        <v>0.83888888888888891</v>
      </c>
      <c r="AX28" s="200">
        <v>0.85902777777777772</v>
      </c>
      <c r="AY28" s="200">
        <v>0.87986111111111109</v>
      </c>
      <c r="AZ28" s="200">
        <v>0.9</v>
      </c>
      <c r="BA28" s="200">
        <v>0.92152777777777772</v>
      </c>
      <c r="BB28" s="200">
        <v>0.94097222222222221</v>
      </c>
    </row>
    <row r="29" spans="1:54" x14ac:dyDescent="0.25">
      <c r="A29" s="197" t="s">
        <v>406</v>
      </c>
      <c r="B29" s="205">
        <v>12</v>
      </c>
      <c r="C29" s="205">
        <v>39</v>
      </c>
      <c r="D29" s="205">
        <v>49</v>
      </c>
      <c r="E29" s="205">
        <v>9</v>
      </c>
      <c r="F29" s="205">
        <v>20</v>
      </c>
      <c r="G29" s="205">
        <v>40</v>
      </c>
      <c r="H29" s="207">
        <v>0.29166666666666669</v>
      </c>
      <c r="I29" s="205">
        <v>9</v>
      </c>
      <c r="J29" s="205">
        <v>25</v>
      </c>
      <c r="K29" s="205"/>
      <c r="L29" s="205">
        <v>39</v>
      </c>
      <c r="M29" s="205">
        <v>51</v>
      </c>
      <c r="N29" s="205">
        <v>9</v>
      </c>
      <c r="O29" s="205">
        <v>25</v>
      </c>
      <c r="P29" s="205">
        <v>39</v>
      </c>
      <c r="Q29" s="205">
        <v>53</v>
      </c>
      <c r="R29" s="205">
        <v>8</v>
      </c>
      <c r="S29" s="205">
        <v>39</v>
      </c>
      <c r="T29" s="205">
        <v>54</v>
      </c>
      <c r="U29" s="205">
        <v>8</v>
      </c>
      <c r="V29" s="205">
        <v>38</v>
      </c>
      <c r="W29" s="205">
        <v>8</v>
      </c>
      <c r="X29" s="205">
        <v>38</v>
      </c>
      <c r="Y29" s="205">
        <v>9</v>
      </c>
      <c r="Z29" s="205">
        <v>27</v>
      </c>
      <c r="AA29" s="205">
        <v>38</v>
      </c>
      <c r="AB29" s="205">
        <v>43</v>
      </c>
      <c r="AC29" s="205">
        <v>8</v>
      </c>
      <c r="AD29" s="205">
        <v>39</v>
      </c>
      <c r="AE29" s="205">
        <v>9</v>
      </c>
      <c r="AF29" s="205">
        <v>40</v>
      </c>
      <c r="AG29" s="205">
        <v>8</v>
      </c>
      <c r="AH29" s="205">
        <v>39</v>
      </c>
      <c r="AI29" s="205">
        <v>9</v>
      </c>
      <c r="AJ29" s="205"/>
      <c r="AK29" s="205">
        <v>38</v>
      </c>
      <c r="AL29" s="205">
        <v>8</v>
      </c>
      <c r="AM29" s="205">
        <v>30</v>
      </c>
      <c r="AN29" s="205">
        <v>44</v>
      </c>
      <c r="AO29" s="205">
        <v>59</v>
      </c>
      <c r="AP29" s="205">
        <v>8</v>
      </c>
      <c r="AQ29" s="205">
        <v>6</v>
      </c>
      <c r="AR29" s="205">
        <v>23</v>
      </c>
      <c r="AS29" s="205">
        <v>38</v>
      </c>
      <c r="AT29" s="205">
        <v>8</v>
      </c>
      <c r="AU29" s="205">
        <v>25</v>
      </c>
      <c r="AV29" s="205">
        <v>38</v>
      </c>
      <c r="AW29" s="205">
        <v>9</v>
      </c>
      <c r="AX29" s="205">
        <v>38</v>
      </c>
      <c r="AY29" s="205">
        <v>8</v>
      </c>
      <c r="AZ29" s="205">
        <v>37</v>
      </c>
      <c r="BA29" s="205">
        <v>8</v>
      </c>
      <c r="BB29" s="205">
        <v>35</v>
      </c>
    </row>
    <row r="30" spans="1:54" x14ac:dyDescent="0.25">
      <c r="A30" s="197" t="s">
        <v>407</v>
      </c>
      <c r="B30" s="200">
        <v>0.21805555555555556</v>
      </c>
      <c r="C30" s="200">
        <v>0.23680555555555555</v>
      </c>
      <c r="D30" s="200">
        <v>0.24374999999999999</v>
      </c>
      <c r="E30" s="200">
        <v>0.25694444444444442</v>
      </c>
      <c r="F30" s="200">
        <v>0.26458333333333334</v>
      </c>
      <c r="G30" s="200">
        <v>0.27847222222222223</v>
      </c>
      <c r="H30" s="200">
        <v>0.29236111111111113</v>
      </c>
      <c r="I30" s="200">
        <v>0.29930555555555555</v>
      </c>
      <c r="J30" s="200">
        <v>0.31041666666666667</v>
      </c>
      <c r="K30" s="200"/>
      <c r="L30" s="200">
        <v>0.32013888888888886</v>
      </c>
      <c r="M30" s="200">
        <v>0.32777777777777778</v>
      </c>
      <c r="N30" s="200">
        <v>0.34097222222222223</v>
      </c>
      <c r="O30" s="200">
        <v>0.35138888888888886</v>
      </c>
      <c r="P30" s="200">
        <v>0.36180555555555555</v>
      </c>
      <c r="Q30" s="200">
        <v>0.37083333333333335</v>
      </c>
      <c r="R30" s="200">
        <v>0.38124999999999998</v>
      </c>
      <c r="S30" s="200">
        <v>0.40347222222222223</v>
      </c>
      <c r="T30" s="200">
        <v>0.41319444444444442</v>
      </c>
      <c r="U30" s="200">
        <v>0.4236111111111111</v>
      </c>
      <c r="V30" s="200">
        <v>0.44444444444444442</v>
      </c>
      <c r="W30" s="200">
        <v>0.46527777777777779</v>
      </c>
      <c r="X30" s="200">
        <v>0.4861111111111111</v>
      </c>
      <c r="Y30" s="200">
        <v>0.50763888888888886</v>
      </c>
      <c r="Z30" s="200">
        <v>0.51944444444444449</v>
      </c>
      <c r="AA30" s="200">
        <v>0.52777777777777779</v>
      </c>
      <c r="AB30" s="200">
        <v>0.53125</v>
      </c>
      <c r="AC30" s="200">
        <v>0.54861111111111116</v>
      </c>
      <c r="AD30" s="200">
        <v>0.57013888888888886</v>
      </c>
      <c r="AE30" s="200">
        <v>0.59097222222222223</v>
      </c>
      <c r="AF30" s="200">
        <v>0.6118055555555556</v>
      </c>
      <c r="AG30" s="200">
        <v>0.63124999999999998</v>
      </c>
      <c r="AH30" s="200">
        <v>0.65277777777777779</v>
      </c>
      <c r="AI30" s="200">
        <v>0.6743055555555556</v>
      </c>
      <c r="AJ30" s="200"/>
      <c r="AK30" s="200">
        <v>0.69444444444444442</v>
      </c>
      <c r="AL30" s="200">
        <v>0.71527777777777779</v>
      </c>
      <c r="AM30" s="200">
        <v>0.73055555555555551</v>
      </c>
      <c r="AN30" s="200">
        <v>0.74027777777777781</v>
      </c>
      <c r="AO30" s="200">
        <v>0.75069444444444444</v>
      </c>
      <c r="AP30" s="200">
        <v>0.75694444444444442</v>
      </c>
      <c r="AQ30" s="200">
        <v>0.75555555555555554</v>
      </c>
      <c r="AR30" s="200">
        <v>0.76736111111111116</v>
      </c>
      <c r="AS30" s="200">
        <v>0.77777777777777779</v>
      </c>
      <c r="AT30" s="200">
        <v>0.79861111111111116</v>
      </c>
      <c r="AU30" s="200">
        <v>0.80972222222222223</v>
      </c>
      <c r="AV30" s="200">
        <v>0.81944444444444442</v>
      </c>
      <c r="AW30" s="200">
        <v>0.84027777777777779</v>
      </c>
      <c r="AX30" s="200">
        <v>0.86041666666666672</v>
      </c>
      <c r="AY30" s="200">
        <v>0.88124999999999998</v>
      </c>
      <c r="AZ30" s="200">
        <v>0.90138888888888891</v>
      </c>
      <c r="BA30" s="200">
        <v>0.92291666666666672</v>
      </c>
      <c r="BB30" s="200">
        <v>0.94236111111111109</v>
      </c>
    </row>
    <row r="31" spans="1:54" x14ac:dyDescent="0.25">
      <c r="A31" s="197" t="s">
        <v>407</v>
      </c>
      <c r="B31" s="205">
        <v>15</v>
      </c>
      <c r="C31" s="205">
        <v>42</v>
      </c>
      <c r="D31" s="205">
        <v>52</v>
      </c>
      <c r="E31" s="205">
        <v>11</v>
      </c>
      <c r="F31" s="205">
        <v>22</v>
      </c>
      <c r="G31" s="205">
        <v>42</v>
      </c>
      <c r="H31" s="205">
        <v>2</v>
      </c>
      <c r="I31" s="205">
        <v>12</v>
      </c>
      <c r="J31" s="205">
        <v>28</v>
      </c>
      <c r="K31" s="205"/>
      <c r="L31" s="205">
        <v>42</v>
      </c>
      <c r="M31" s="205">
        <v>53</v>
      </c>
      <c r="N31" s="205">
        <v>12</v>
      </c>
      <c r="O31" s="205">
        <v>27</v>
      </c>
      <c r="P31" s="205">
        <v>42</v>
      </c>
      <c r="Q31" s="205">
        <v>55</v>
      </c>
      <c r="R31" s="205">
        <v>10</v>
      </c>
      <c r="S31" s="205">
        <v>42</v>
      </c>
      <c r="T31" s="205">
        <v>56</v>
      </c>
      <c r="U31" s="205">
        <v>11</v>
      </c>
      <c r="V31" s="205">
        <v>41</v>
      </c>
      <c r="W31" s="205">
        <v>11</v>
      </c>
      <c r="X31" s="205">
        <v>41</v>
      </c>
      <c r="Y31" s="205">
        <v>12</v>
      </c>
      <c r="Z31" s="205">
        <v>29</v>
      </c>
      <c r="AA31" s="205">
        <v>41</v>
      </c>
      <c r="AB31" s="205">
        <v>46</v>
      </c>
      <c r="AC31" s="205">
        <v>11</v>
      </c>
      <c r="AD31" s="205">
        <v>42</v>
      </c>
      <c r="AE31" s="205">
        <v>12</v>
      </c>
      <c r="AF31" s="205">
        <v>42</v>
      </c>
      <c r="AG31" s="205">
        <v>10</v>
      </c>
      <c r="AH31" s="205">
        <v>41</v>
      </c>
      <c r="AI31" s="205">
        <v>12</v>
      </c>
      <c r="AJ31" s="205"/>
      <c r="AK31" s="205">
        <v>41</v>
      </c>
      <c r="AL31" s="205">
        <v>11</v>
      </c>
      <c r="AM31" s="205">
        <v>33</v>
      </c>
      <c r="AN31" s="205">
        <v>47</v>
      </c>
      <c r="AO31" s="205">
        <v>2</v>
      </c>
      <c r="AP31" s="205">
        <v>11</v>
      </c>
      <c r="AQ31" s="205">
        <v>9</v>
      </c>
      <c r="AR31" s="205">
        <v>26</v>
      </c>
      <c r="AS31" s="205">
        <v>41</v>
      </c>
      <c r="AT31" s="205">
        <v>11</v>
      </c>
      <c r="AU31" s="205">
        <v>27</v>
      </c>
      <c r="AV31" s="205">
        <v>41</v>
      </c>
      <c r="AW31" s="205">
        <v>11</v>
      </c>
      <c r="AX31" s="205">
        <v>40</v>
      </c>
      <c r="AY31" s="205">
        <v>10</v>
      </c>
      <c r="AZ31" s="205">
        <v>39</v>
      </c>
      <c r="BA31" s="205">
        <v>10</v>
      </c>
      <c r="BB31" s="205">
        <v>38</v>
      </c>
    </row>
    <row r="32" spans="1:54" x14ac:dyDescent="0.25">
      <c r="A32" s="197" t="s">
        <v>408</v>
      </c>
      <c r="B32" s="200">
        <v>0.21944444444444444</v>
      </c>
      <c r="C32" s="200">
        <v>0.23819444444444443</v>
      </c>
      <c r="D32" s="200">
        <v>0.24513888888888888</v>
      </c>
      <c r="E32" s="200">
        <v>0.2590277777777778</v>
      </c>
      <c r="F32" s="200">
        <v>0.26666666666666666</v>
      </c>
      <c r="G32" s="200">
        <v>0.27986111111111112</v>
      </c>
      <c r="H32" s="200">
        <v>0.29444444444444445</v>
      </c>
      <c r="I32" s="200">
        <v>0.30069444444444443</v>
      </c>
      <c r="J32" s="200">
        <v>0.3125</v>
      </c>
      <c r="K32" s="200"/>
      <c r="L32" s="200">
        <v>0.3215277777777778</v>
      </c>
      <c r="M32" s="200">
        <v>0.32916666666666666</v>
      </c>
      <c r="N32" s="200">
        <v>0.34236111111111112</v>
      </c>
      <c r="O32" s="200">
        <v>0.35347222222222224</v>
      </c>
      <c r="P32" s="200">
        <v>0.36319444444444443</v>
      </c>
      <c r="Q32" s="200">
        <v>0.37222222222222223</v>
      </c>
      <c r="R32" s="200">
        <v>0.38263888888888886</v>
      </c>
      <c r="S32" s="200">
        <v>0.40486111111111112</v>
      </c>
      <c r="T32" s="200">
        <v>0.41458333333333336</v>
      </c>
      <c r="U32" s="200">
        <v>0.42499999999999999</v>
      </c>
      <c r="V32" s="200">
        <v>0.44583333333333336</v>
      </c>
      <c r="W32" s="200">
        <v>0.46666666666666667</v>
      </c>
      <c r="X32" s="200">
        <v>0.48749999999999999</v>
      </c>
      <c r="Y32" s="200">
        <v>0.50902777777777775</v>
      </c>
      <c r="Z32" s="200">
        <v>0.52083333333333337</v>
      </c>
      <c r="AA32" s="200">
        <v>0.52916666666666667</v>
      </c>
      <c r="AB32" s="200">
        <v>0.53263888888888888</v>
      </c>
      <c r="AC32" s="200">
        <v>0.55000000000000004</v>
      </c>
      <c r="AD32" s="200">
        <v>0.57152777777777775</v>
      </c>
      <c r="AE32" s="200">
        <v>0.59236111111111112</v>
      </c>
      <c r="AF32" s="200">
        <v>0.61319444444444449</v>
      </c>
      <c r="AG32" s="200">
        <v>0.63263888888888886</v>
      </c>
      <c r="AH32" s="200">
        <v>0.65416666666666667</v>
      </c>
      <c r="AI32" s="200">
        <v>0.67569444444444449</v>
      </c>
      <c r="AJ32" s="200"/>
      <c r="AK32" s="200">
        <v>0.6958333333333333</v>
      </c>
      <c r="AL32" s="200">
        <v>0.71666666666666667</v>
      </c>
      <c r="AM32" s="200">
        <v>0.7319444444444444</v>
      </c>
      <c r="AN32" s="200">
        <v>0.7416666666666667</v>
      </c>
      <c r="AO32" s="200">
        <v>0.75208333333333333</v>
      </c>
      <c r="AP32" s="200">
        <v>0.7583333333333333</v>
      </c>
      <c r="AQ32" s="200">
        <v>0.75694444444444442</v>
      </c>
      <c r="AR32" s="200">
        <v>0.76875000000000004</v>
      </c>
      <c r="AS32" s="200">
        <v>0.77916666666666667</v>
      </c>
      <c r="AT32" s="200">
        <v>0.8</v>
      </c>
      <c r="AU32" s="200">
        <v>0.81111111111111112</v>
      </c>
      <c r="AV32" s="200">
        <v>0.8208333333333333</v>
      </c>
      <c r="AW32" s="200">
        <v>0.84166666666666667</v>
      </c>
      <c r="AX32" s="200">
        <v>0.8618055555555556</v>
      </c>
      <c r="AY32" s="200">
        <v>0.88263888888888886</v>
      </c>
      <c r="AZ32" s="200">
        <v>0.90277777777777779</v>
      </c>
      <c r="BA32" s="200">
        <v>0.9243055555555556</v>
      </c>
      <c r="BB32" s="200">
        <v>0.94374999999999998</v>
      </c>
    </row>
    <row r="33" spans="1:54" x14ac:dyDescent="0.25">
      <c r="A33" s="197" t="s">
        <v>408</v>
      </c>
      <c r="B33" s="205">
        <v>17</v>
      </c>
      <c r="C33" s="205">
        <v>44</v>
      </c>
      <c r="D33" s="205">
        <v>54</v>
      </c>
      <c r="E33" s="205">
        <v>14</v>
      </c>
      <c r="F33" s="205">
        <v>25</v>
      </c>
      <c r="G33" s="205">
        <v>44</v>
      </c>
      <c r="H33" s="205">
        <v>5</v>
      </c>
      <c r="I33" s="205">
        <v>14</v>
      </c>
      <c r="J33" s="205">
        <v>31</v>
      </c>
      <c r="K33" s="205"/>
      <c r="L33" s="205">
        <v>44</v>
      </c>
      <c r="M33" s="205">
        <v>55</v>
      </c>
      <c r="N33" s="205">
        <v>14</v>
      </c>
      <c r="O33" s="205">
        <v>30</v>
      </c>
      <c r="P33" s="205">
        <v>44</v>
      </c>
      <c r="Q33" s="205">
        <v>57</v>
      </c>
      <c r="R33" s="205">
        <v>12</v>
      </c>
      <c r="S33" s="205">
        <v>44</v>
      </c>
      <c r="T33" s="205">
        <v>58</v>
      </c>
      <c r="U33" s="205">
        <v>13</v>
      </c>
      <c r="V33" s="205">
        <v>43</v>
      </c>
      <c r="W33" s="205">
        <v>13</v>
      </c>
      <c r="X33" s="205">
        <v>43</v>
      </c>
      <c r="Y33" s="205">
        <v>14</v>
      </c>
      <c r="Z33" s="205">
        <v>31</v>
      </c>
      <c r="AA33" s="205">
        <v>43</v>
      </c>
      <c r="AB33" s="205">
        <v>48</v>
      </c>
      <c r="AC33" s="205">
        <v>13</v>
      </c>
      <c r="AD33" s="205">
        <v>44</v>
      </c>
      <c r="AE33" s="205">
        <v>14</v>
      </c>
      <c r="AF33" s="205">
        <v>44</v>
      </c>
      <c r="AG33" s="205">
        <v>12</v>
      </c>
      <c r="AH33" s="205">
        <v>43</v>
      </c>
      <c r="AI33" s="205">
        <v>14</v>
      </c>
      <c r="AJ33" s="205"/>
      <c r="AK33" s="205">
        <v>43</v>
      </c>
      <c r="AL33" s="205">
        <v>13</v>
      </c>
      <c r="AM33" s="205">
        <v>35</v>
      </c>
      <c r="AN33" s="205">
        <v>49</v>
      </c>
      <c r="AO33" s="205">
        <v>4</v>
      </c>
      <c r="AP33" s="205">
        <v>13</v>
      </c>
      <c r="AQ33" s="205">
        <v>11</v>
      </c>
      <c r="AR33" s="205">
        <v>28</v>
      </c>
      <c r="AS33" s="205">
        <v>43</v>
      </c>
      <c r="AT33" s="205">
        <v>13</v>
      </c>
      <c r="AU33" s="205">
        <v>29</v>
      </c>
      <c r="AV33" s="205">
        <v>43</v>
      </c>
      <c r="AW33" s="205">
        <v>13</v>
      </c>
      <c r="AX33" s="205">
        <v>42</v>
      </c>
      <c r="AY33" s="205">
        <v>12</v>
      </c>
      <c r="AZ33" s="205">
        <v>41</v>
      </c>
      <c r="BA33" s="205">
        <v>12</v>
      </c>
      <c r="BB33" s="205">
        <v>39</v>
      </c>
    </row>
    <row r="34" spans="1:54" x14ac:dyDescent="0.25">
      <c r="A34" s="196" t="s">
        <v>303</v>
      </c>
      <c r="B34" s="201">
        <v>0.22222222222222221</v>
      </c>
      <c r="C34" s="201">
        <v>0.24027777777777778</v>
      </c>
      <c r="D34" s="201">
        <v>0.24791666666666667</v>
      </c>
      <c r="E34" s="201">
        <v>0.26180555555555557</v>
      </c>
      <c r="F34" s="201">
        <v>0.26944444444444443</v>
      </c>
      <c r="G34" s="201">
        <v>0.28263888888888888</v>
      </c>
      <c r="H34" s="201">
        <v>0.29722222222222222</v>
      </c>
      <c r="I34" s="201">
        <v>0.3034722222222222</v>
      </c>
      <c r="J34" s="201">
        <v>0.31527777777777777</v>
      </c>
      <c r="K34" s="201"/>
      <c r="L34" s="201">
        <v>0.32430555555555557</v>
      </c>
      <c r="M34" s="201">
        <v>0.33124999999999999</v>
      </c>
      <c r="N34" s="201">
        <v>0.34513888888888888</v>
      </c>
      <c r="O34" s="201">
        <v>0.35625000000000001</v>
      </c>
      <c r="P34" s="201">
        <v>0.3659722222222222</v>
      </c>
      <c r="Q34" s="201">
        <v>0.375</v>
      </c>
      <c r="R34" s="201">
        <v>0.38541666666666669</v>
      </c>
      <c r="S34" s="201">
        <v>0.40763888888888888</v>
      </c>
      <c r="T34" s="201">
        <v>0.41736111111111113</v>
      </c>
      <c r="U34" s="201">
        <v>0.42708333333333331</v>
      </c>
      <c r="V34" s="201">
        <v>0.44861111111111113</v>
      </c>
      <c r="W34" s="201">
        <v>0.46875</v>
      </c>
      <c r="X34" s="201">
        <v>0.48958333333333331</v>
      </c>
      <c r="Y34" s="201">
        <v>0.51111111111111107</v>
      </c>
      <c r="Z34" s="201">
        <v>0.52361111111111114</v>
      </c>
      <c r="AA34" s="201">
        <v>0.53125</v>
      </c>
      <c r="AB34" s="201">
        <v>0.53541666666666665</v>
      </c>
      <c r="AC34" s="201">
        <v>0.55208333333333337</v>
      </c>
      <c r="AD34" s="201">
        <v>0.57430555555555551</v>
      </c>
      <c r="AE34" s="201">
        <v>0.59444444444444444</v>
      </c>
      <c r="AF34" s="201">
        <v>0.61597222222222225</v>
      </c>
      <c r="AG34" s="201">
        <v>0.63541666666666663</v>
      </c>
      <c r="AH34" s="201">
        <v>0.65694444444444444</v>
      </c>
      <c r="AI34" s="201">
        <v>0.67847222222222225</v>
      </c>
      <c r="AJ34" s="201"/>
      <c r="AK34" s="201">
        <v>0.69791666666666663</v>
      </c>
      <c r="AL34" s="201">
        <v>0.71875</v>
      </c>
      <c r="AM34" s="201">
        <v>0.73472222222222228</v>
      </c>
      <c r="AN34" s="201">
        <v>0.74444444444444446</v>
      </c>
      <c r="AO34" s="201">
        <v>0.75486111111111109</v>
      </c>
      <c r="AP34" s="201">
        <v>0.76041666666666663</v>
      </c>
      <c r="AQ34" s="201">
        <v>0.75972222222222219</v>
      </c>
      <c r="AR34" s="201">
        <v>0.77083333333333337</v>
      </c>
      <c r="AS34" s="201">
        <v>0.78125</v>
      </c>
      <c r="AT34" s="201">
        <v>0.80208333333333337</v>
      </c>
      <c r="AU34" s="201">
        <v>0.81388888888888888</v>
      </c>
      <c r="AV34" s="201">
        <v>0.82291666666666663</v>
      </c>
      <c r="AW34" s="201">
        <v>0.84444444444444444</v>
      </c>
      <c r="AX34" s="201">
        <v>0.86458333333333337</v>
      </c>
      <c r="AY34" s="201">
        <v>0.88541666666666663</v>
      </c>
      <c r="AZ34" s="201">
        <v>0.90555555555555556</v>
      </c>
      <c r="BA34" s="201">
        <v>0.92708333333333337</v>
      </c>
      <c r="BB34" s="201">
        <v>0.94652777777777775</v>
      </c>
    </row>
    <row r="35" spans="1:54" x14ac:dyDescent="0.25">
      <c r="A35" s="196" t="s">
        <v>303</v>
      </c>
      <c r="B35" s="204">
        <v>21</v>
      </c>
      <c r="C35" s="204">
        <v>47</v>
      </c>
      <c r="D35" s="208">
        <v>0.25</v>
      </c>
      <c r="E35" s="204">
        <v>18</v>
      </c>
      <c r="F35" s="204">
        <v>29</v>
      </c>
      <c r="G35" s="204">
        <v>48</v>
      </c>
      <c r="H35" s="204">
        <v>9</v>
      </c>
      <c r="I35" s="204">
        <v>18</v>
      </c>
      <c r="J35" s="204">
        <v>35</v>
      </c>
      <c r="K35" s="204"/>
      <c r="L35" s="204">
        <v>48</v>
      </c>
      <c r="M35" s="204">
        <v>58</v>
      </c>
      <c r="N35" s="204">
        <v>18</v>
      </c>
      <c r="O35" s="204">
        <v>36</v>
      </c>
      <c r="P35" s="204">
        <v>48</v>
      </c>
      <c r="Q35" s="204">
        <v>1</v>
      </c>
      <c r="R35" s="204">
        <v>16</v>
      </c>
      <c r="S35" s="204">
        <v>48</v>
      </c>
      <c r="T35" s="204">
        <v>2</v>
      </c>
      <c r="U35" s="204">
        <v>16</v>
      </c>
      <c r="V35" s="204">
        <v>47</v>
      </c>
      <c r="W35" s="204">
        <v>16</v>
      </c>
      <c r="X35" s="204">
        <v>46</v>
      </c>
      <c r="Y35" s="204">
        <v>17</v>
      </c>
      <c r="Z35" s="204">
        <v>35</v>
      </c>
      <c r="AA35" s="204">
        <v>46</v>
      </c>
      <c r="AB35" s="204">
        <v>52</v>
      </c>
      <c r="AC35" s="204">
        <v>16</v>
      </c>
      <c r="AD35" s="204">
        <v>48</v>
      </c>
      <c r="AE35" s="204">
        <v>17</v>
      </c>
      <c r="AF35" s="204">
        <v>48</v>
      </c>
      <c r="AG35" s="204">
        <v>16</v>
      </c>
      <c r="AH35" s="204">
        <v>47</v>
      </c>
      <c r="AI35" s="204">
        <v>18</v>
      </c>
      <c r="AJ35" s="204"/>
      <c r="AK35" s="204">
        <v>46</v>
      </c>
      <c r="AL35" s="204">
        <v>16</v>
      </c>
      <c r="AM35" s="204">
        <v>39</v>
      </c>
      <c r="AN35" s="204">
        <v>53</v>
      </c>
      <c r="AO35" s="204">
        <v>8</v>
      </c>
      <c r="AP35" s="204">
        <v>16</v>
      </c>
      <c r="AQ35" s="204">
        <v>15</v>
      </c>
      <c r="AR35" s="204">
        <v>31</v>
      </c>
      <c r="AS35" s="204">
        <v>46</v>
      </c>
      <c r="AT35" s="204">
        <v>16</v>
      </c>
      <c r="AU35" s="204">
        <v>33</v>
      </c>
      <c r="AV35" s="204">
        <v>46</v>
      </c>
      <c r="AW35" s="204">
        <v>17</v>
      </c>
      <c r="AX35" s="204">
        <v>46</v>
      </c>
      <c r="AY35" s="204">
        <v>16</v>
      </c>
      <c r="AZ35" s="204">
        <v>45</v>
      </c>
      <c r="BA35" s="204">
        <v>16</v>
      </c>
      <c r="BB35" s="204">
        <v>44</v>
      </c>
    </row>
    <row r="36" spans="1:54" x14ac:dyDescent="0.25">
      <c r="A36" s="198" t="s">
        <v>304</v>
      </c>
      <c r="B36" s="202">
        <v>0.22569444444444445</v>
      </c>
      <c r="C36" s="202">
        <v>0.24374999999999999</v>
      </c>
      <c r="D36" s="202">
        <v>0.25277777777777777</v>
      </c>
      <c r="E36" s="202">
        <v>0.26527777777777778</v>
      </c>
      <c r="F36" s="202">
        <v>0.27291666666666664</v>
      </c>
      <c r="G36" s="202">
        <v>0.28611111111111109</v>
      </c>
      <c r="H36" s="202">
        <v>0.30069444444444443</v>
      </c>
      <c r="I36" s="202">
        <v>0.30694444444444446</v>
      </c>
      <c r="J36" s="202">
        <v>0.31874999999999998</v>
      </c>
      <c r="K36" s="202"/>
      <c r="L36" s="202">
        <v>0.32777777777777778</v>
      </c>
      <c r="M36" s="202">
        <v>0.3347222222222222</v>
      </c>
      <c r="N36" s="202">
        <v>0.34861111111111109</v>
      </c>
      <c r="O36" s="202">
        <v>0.3611111111111111</v>
      </c>
      <c r="P36" s="202">
        <v>0.36944444444444446</v>
      </c>
      <c r="Q36" s="202">
        <v>0.37847222222222221</v>
      </c>
      <c r="R36" s="202">
        <v>0.3888888888888889</v>
      </c>
      <c r="S36" s="202">
        <v>0.41111111111111109</v>
      </c>
      <c r="T36" s="202">
        <v>0.42083333333333334</v>
      </c>
      <c r="U36" s="202">
        <v>0.43055555555555558</v>
      </c>
      <c r="V36" s="202">
        <v>0.45208333333333334</v>
      </c>
      <c r="W36" s="202">
        <v>0.47222222222222221</v>
      </c>
      <c r="X36" s="202">
        <v>0.49305555555555558</v>
      </c>
      <c r="Y36" s="202">
        <v>0.51458333333333328</v>
      </c>
      <c r="Z36" s="202">
        <v>0.52708333333333335</v>
      </c>
      <c r="AA36" s="202">
        <v>0.53472222222222221</v>
      </c>
      <c r="AB36" s="202">
        <v>0.53888888888888886</v>
      </c>
      <c r="AC36" s="202">
        <v>0.55555555555555558</v>
      </c>
      <c r="AD36" s="202">
        <v>0.57777777777777772</v>
      </c>
      <c r="AE36" s="202">
        <v>0.59791666666666665</v>
      </c>
      <c r="AF36" s="202">
        <v>0.61944444444444446</v>
      </c>
      <c r="AG36" s="202">
        <v>0.63888888888888884</v>
      </c>
      <c r="AH36" s="202">
        <v>0.66041666666666665</v>
      </c>
      <c r="AI36" s="202">
        <v>0.68194444444444446</v>
      </c>
      <c r="AJ36" s="202" t="s">
        <v>394</v>
      </c>
      <c r="AK36" s="202">
        <v>0.70138888888888884</v>
      </c>
      <c r="AL36" s="202">
        <v>0.72222222222222221</v>
      </c>
      <c r="AM36" s="202">
        <v>0.73819444444444449</v>
      </c>
      <c r="AN36" s="202">
        <v>0.74791666666666667</v>
      </c>
      <c r="AO36" s="202">
        <v>0.7583333333333333</v>
      </c>
      <c r="AP36" s="202">
        <v>0.76388888888888884</v>
      </c>
      <c r="AQ36" s="202">
        <v>0.7631944444444444</v>
      </c>
      <c r="AR36" s="202">
        <v>0.77430555555555558</v>
      </c>
      <c r="AS36" s="202">
        <v>0.78472222222222221</v>
      </c>
      <c r="AT36" s="202">
        <v>0.80555555555555558</v>
      </c>
      <c r="AU36" s="202">
        <v>0.81736111111111109</v>
      </c>
      <c r="AV36" s="202">
        <v>0.82638888888888884</v>
      </c>
      <c r="AW36" s="202">
        <v>0.84791666666666665</v>
      </c>
      <c r="AX36" s="202">
        <v>0.86805555555555558</v>
      </c>
      <c r="AY36" s="202">
        <v>0.88888888888888884</v>
      </c>
      <c r="AZ36" s="202">
        <v>0.90902777777777777</v>
      </c>
      <c r="BA36" s="202">
        <v>0.93055555555555558</v>
      </c>
      <c r="BB36" s="202">
        <v>0.95</v>
      </c>
    </row>
    <row r="41" spans="1:54" x14ac:dyDescent="0.25">
      <c r="H41" t="s">
        <v>465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2</vt:i4>
      </vt:variant>
    </vt:vector>
  </HeadingPairs>
  <TitlesOfParts>
    <vt:vector size="40" baseType="lpstr">
      <vt:lpstr>BL</vt:lpstr>
      <vt:lpstr>GL</vt:lpstr>
      <vt:lpstr>BL LigneE</vt:lpstr>
      <vt:lpstr>ImpLD</vt:lpstr>
      <vt:lpstr>PairLD</vt:lpstr>
      <vt:lpstr>Validite</vt:lpstr>
      <vt:lpstr>feries</vt:lpstr>
      <vt:lpstr>GPS</vt:lpstr>
      <vt:lpstr>ImpLA</vt:lpstr>
      <vt:lpstr>PairLA</vt:lpstr>
      <vt:lpstr>Feuil1</vt:lpstr>
      <vt:lpstr>ImpLD30</vt:lpstr>
      <vt:lpstr>PairLD30</vt:lpstr>
      <vt:lpstr>ImpLD20</vt:lpstr>
      <vt:lpstr>PairLD20</vt:lpstr>
      <vt:lpstr>CADENCE</vt:lpstr>
      <vt:lpstr>cadenceLE</vt:lpstr>
      <vt:lpstr>Feuil2</vt:lpstr>
      <vt:lpstr>arrets</vt:lpstr>
      <vt:lpstr>TTP Pair</vt:lpstr>
      <vt:lpstr>TTP Impair</vt:lpstr>
      <vt:lpstr>PairLE</vt:lpstr>
      <vt:lpstr>ImpLE</vt:lpstr>
      <vt:lpstr>arretsLE</vt:lpstr>
      <vt:lpstr>TTP PairLE</vt:lpstr>
      <vt:lpstr>TTP ImpairLE</vt:lpstr>
      <vt:lpstr>Roulement Rame LD impair</vt:lpstr>
      <vt:lpstr>Roulement Rame LD pair</vt:lpstr>
      <vt:lpstr>impair affiche</vt:lpstr>
      <vt:lpstr>pair affiche</vt:lpstr>
      <vt:lpstr>ANCIENNE MARCHE</vt:lpstr>
      <vt:lpstr>Roulement_Rames</vt:lpstr>
      <vt:lpstr>roulement_ramadan</vt:lpstr>
      <vt:lpstr>roulement_ramadan_LE</vt:lpstr>
      <vt:lpstr>roulement_ramadan_LD_fetes</vt:lpstr>
      <vt:lpstr>roulement_ramadan_LD_ouvrables</vt:lpstr>
      <vt:lpstr>roulement_ramadan_LE_ouvrables</vt:lpstr>
      <vt:lpstr>roulement_ramadan_LE_fetes</vt:lpstr>
      <vt:lpstr>ImpLD!Zone_d_impression</vt:lpstr>
      <vt:lpstr>PairLD!Zone_d_impression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Riadh BACHWELL</cp:lastModifiedBy>
  <dcterms:created xsi:type="dcterms:W3CDTF">2006-09-12T15:06:44Z</dcterms:created>
  <dcterms:modified xsi:type="dcterms:W3CDTF">2025-04-29T16:42:55Z</dcterms:modified>
</cp:coreProperties>
</file>