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n\OneDrive - UBC\Year3Term1\COSC304\Lab10\Analysis\"/>
    </mc:Choice>
  </mc:AlternateContent>
  <xr:revisionPtr revIDLastSave="0" documentId="13_ncr:1_{5E2440F8-7CC9-4231-95C6-EFEA48341FC1}" xr6:coauthVersionLast="47" xr6:coauthVersionMax="47" xr10:uidLastSave="{00000000-0000-0000-0000-000000000000}"/>
  <bookViews>
    <workbookView xWindow="-110" yWindow="-110" windowWidth="22780" windowHeight="14540" xr2:uid="{87715246-611E-4B9D-A19C-A7C10893E35E}"/>
  </bookViews>
  <sheets>
    <sheet name="data" sheetId="2" r:id="rId1"/>
    <sheet name="AB_sales" sheetId="3" r:id="rId2"/>
    <sheet name="BC_sales" sheetId="4" r:id="rId3"/>
    <sheet name="QC_sales" sheetId="11" r:id="rId4"/>
    <sheet name="MB_sales" sheetId="5" r:id="rId5"/>
    <sheet name="PE_sales" sheetId="10" r:id="rId6"/>
    <sheet name="NS_sales" sheetId="9" r:id="rId7"/>
    <sheet name="NF_sales" sheetId="6" r:id="rId8"/>
  </sheets>
  <definedNames>
    <definedName name="ExternalData_1" localSheetId="0" hidden="1">data!$A$1:$C$29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0" l="1"/>
  <c r="C6" i="9"/>
  <c r="C6" i="6"/>
  <c r="C6" i="5"/>
  <c r="C6" i="4"/>
  <c r="C6" i="3"/>
  <c r="E6" i="10"/>
  <c r="D6" i="10"/>
  <c r="D6" i="9"/>
  <c r="E6" i="9"/>
  <c r="E6" i="6"/>
  <c r="D6" i="6"/>
  <c r="E6" i="5"/>
  <c r="D6" i="5"/>
  <c r="D6" i="4"/>
  <c r="E6" i="4"/>
  <c r="D6" i="3"/>
  <c r="E6" i="3"/>
  <c r="C6" i="11"/>
  <c r="D6" i="11" l="1"/>
  <c r="E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5840F-DB18-4564-A510-81C13A5419CF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<sst xmlns="http://schemas.openxmlformats.org/spreadsheetml/2006/main" count="68" uniqueCount="20">
  <si>
    <t>state</t>
  </si>
  <si>
    <t>sales</t>
  </si>
  <si>
    <t>year</t>
  </si>
  <si>
    <t>AB</t>
  </si>
  <si>
    <t>BC</t>
  </si>
  <si>
    <t>MB</t>
  </si>
  <si>
    <t>NF</t>
  </si>
  <si>
    <t>NS</t>
  </si>
  <si>
    <t>PE</t>
  </si>
  <si>
    <t>QC</t>
  </si>
  <si>
    <t>Forecast(sales)</t>
  </si>
  <si>
    <t>Lower Confidence Bound(sales)</t>
  </si>
  <si>
    <t>Upper Confidence Bound(sales)</t>
  </si>
  <si>
    <t>Timeline</t>
  </si>
  <si>
    <t>Values</t>
  </si>
  <si>
    <t>Forecast</t>
  </si>
  <si>
    <t>Lower Confidence Bound</t>
  </si>
  <si>
    <t>Upper Confidence Bound</t>
  </si>
  <si>
    <t>Approach: SQL query of database with outputted table in excel. Using Forecast Sheet from the Data tab to output 95% CI value of 2023 or 2024.</t>
  </si>
  <si>
    <t>Analysis: From the outputted charts, the best in sales comes from NS. However, given the trend of QC, after a few more years, that value will be met. Investing time and resources into both is valuable.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</si>
</sst>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AB_sales!$B$1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AB_sales!$B$2:$B$6</c:f>
              <c:numCache>
                <c:formatCode>General</c:formatCode>
                <c:ptCount val="5"/>
                <c:pt idx="0">
                  <c:v>124946.09</c:v>
                </c:pt>
                <c:pt idx="1">
                  <c:v>149955.07999999999</c:v>
                </c:pt>
                <c:pt idx="2">
                  <c:v>126470.7</c:v>
                </c:pt>
                <c:pt idx="3">
                  <c:v>64423.199999999997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4-44D1-9488-2CA846818CA0}"/>
            </c:ext>
          </c:extLst>
        </c:ser>
        <c:ser>
          <c:idx val="1"/>
          <c:order val="1"/>
          <c:tx>
            <c:strRef>
              <c:f>AB_sales!$C$1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285-4416-A388-A3E2EC894C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AB_sales!$A$2:$A$6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AB_sales!$C$2:$C$6</c:f>
              <c:numCache>
                <c:formatCode>General</c:formatCode>
                <c:ptCount val="5"/>
                <c:pt idx="3">
                  <c:v>64423.199999999997</c:v>
                </c:pt>
                <c:pt idx="4">
                  <c:v>53548.178695625815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4-44D1-9488-2CA846818CA0}"/>
            </c:ext>
          </c:extLst>
        </c:ser>
        <c:ser>
          <c:idx val="2"/>
          <c:order val="2"/>
          <c:tx>
            <c:strRef>
              <c:f>AB_sales!$D$1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AB_sales!$A$2:$A$6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AB_sales!$D$2:$D$6</c:f>
              <c:numCache>
                <c:formatCode>General</c:formatCode>
                <c:ptCount val="5"/>
                <c:pt idx="3" formatCode="0.00">
                  <c:v>64423.199999999997</c:v>
                </c:pt>
                <c:pt idx="4" formatCode="0.00">
                  <c:v>-5011.8600190807847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4-44D1-9488-2CA846818CA0}"/>
            </c:ext>
          </c:extLst>
        </c:ser>
        <c:ser>
          <c:idx val="3"/>
          <c:order val="3"/>
          <c:tx>
            <c:strRef>
              <c:f>AB_sales!$E$1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AB_sales!$A$2:$A$6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AB_sales!$E$2:$E$6</c:f>
              <c:numCache>
                <c:formatCode>General</c:formatCode>
                <c:ptCount val="5"/>
                <c:pt idx="3" formatCode="0.00">
                  <c:v>64423.199999999997</c:v>
                </c:pt>
                <c:pt idx="4" formatCode="0.00">
                  <c:v>112108.21741033241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4-44D1-9488-2CA846818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103216"/>
        <c:axId val="660815408"/>
      </c:lineChart>
      <c:catAx>
        <c:axId val="119310321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15408"/>
        <c:crosses val="autoZero"/>
        <c:auto val="1"/>
        <c:lblAlgn val="ctr"/>
        <c:lblOffset val="100"/>
        <c:noMultiLvlLbl val="0"/>
      </c:catAx>
      <c:valAx>
        <c:axId val="66081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0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639936312308788E-2"/>
          <c:y val="3.1746031746031744E-2"/>
          <c:w val="0.92655744118941652"/>
          <c:h val="0.83528604378998084"/>
        </c:manualLayout>
      </c:layout>
      <c:lineChart>
        <c:grouping val="standard"/>
        <c:varyColors val="0"/>
        <c:ser>
          <c:idx val="0"/>
          <c:order val="0"/>
          <c:tx>
            <c:strRef>
              <c:f>BC_sales!$B$1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BC_sales!$B$2:$B$6</c:f>
              <c:numCache>
                <c:formatCode>General</c:formatCode>
                <c:ptCount val="5"/>
                <c:pt idx="0">
                  <c:v>90722.34</c:v>
                </c:pt>
                <c:pt idx="1">
                  <c:v>14166.08</c:v>
                </c:pt>
                <c:pt idx="2">
                  <c:v>55387.199999999997</c:v>
                </c:pt>
                <c:pt idx="3">
                  <c:v>17181.2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5-4E04-B4D7-40B19FA4D760}"/>
            </c:ext>
          </c:extLst>
        </c:ser>
        <c:ser>
          <c:idx val="1"/>
          <c:order val="1"/>
          <c:tx>
            <c:strRef>
              <c:f>BC_sales!$C$1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FD-4DB2-8DE4-90B3596B7B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BC_sales!$A$2:$A$6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BC_sales!$C$2:$C$6</c:f>
              <c:numCache>
                <c:formatCode>General</c:formatCode>
                <c:ptCount val="5"/>
                <c:pt idx="3">
                  <c:v>17181.2</c:v>
                </c:pt>
                <c:pt idx="4">
                  <c:v>-1653.0725268760605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5-4E04-B4D7-40B19FA4D760}"/>
            </c:ext>
          </c:extLst>
        </c:ser>
        <c:ser>
          <c:idx val="2"/>
          <c:order val="2"/>
          <c:tx>
            <c:strRef>
              <c:f>BC_sales!$D$1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BC_sales!$A$2:$A$6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BC_sales!$D$2:$D$6</c:f>
              <c:numCache>
                <c:formatCode>General</c:formatCode>
                <c:ptCount val="5"/>
                <c:pt idx="3" formatCode="0.00">
                  <c:v>17181.2</c:v>
                </c:pt>
                <c:pt idx="4" formatCode="0.00">
                  <c:v>-60492.791183983492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5-4E04-B4D7-40B19FA4D760}"/>
            </c:ext>
          </c:extLst>
        </c:ser>
        <c:ser>
          <c:idx val="3"/>
          <c:order val="3"/>
          <c:tx>
            <c:strRef>
              <c:f>BC_sales!$E$1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BC_sales!$A$2:$A$6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BC_sales!$E$2:$E$6</c:f>
              <c:numCache>
                <c:formatCode>General</c:formatCode>
                <c:ptCount val="5"/>
                <c:pt idx="3" formatCode="0.00">
                  <c:v>17181.2</c:v>
                </c:pt>
                <c:pt idx="4" formatCode="0.00">
                  <c:v>57186.646130231376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55-4E04-B4D7-40B19FA4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107536"/>
        <c:axId val="660803504"/>
      </c:lineChart>
      <c:catAx>
        <c:axId val="119310753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03504"/>
        <c:crosses val="autoZero"/>
        <c:auto val="1"/>
        <c:lblAlgn val="ctr"/>
        <c:lblOffset val="100"/>
        <c:noMultiLvlLbl val="0"/>
      </c:catAx>
      <c:valAx>
        <c:axId val="6608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QC_sales!$B$1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QC_sales!$B$2:$B$6</c:f>
              <c:numCache>
                <c:formatCode>General</c:formatCode>
                <c:ptCount val="5"/>
                <c:pt idx="0">
                  <c:v>136699.20000000001</c:v>
                </c:pt>
                <c:pt idx="1">
                  <c:v>146457</c:v>
                </c:pt>
                <c:pt idx="2">
                  <c:v>182549.76000000001</c:v>
                </c:pt>
                <c:pt idx="3">
                  <c:v>222654.24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A-4261-AAC2-9912963A0F98}"/>
            </c:ext>
          </c:extLst>
        </c:ser>
        <c:ser>
          <c:idx val="1"/>
          <c:order val="1"/>
          <c:tx>
            <c:strRef>
              <c:f>QC_sales!$C$1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2BA-4261-AAC2-9912963A0F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QC_sales!$A$2:$A$6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QC_sales!$C$2:$C$6</c:f>
              <c:numCache>
                <c:formatCode>General</c:formatCode>
                <c:ptCount val="5"/>
                <c:pt idx="3">
                  <c:v>222654.24</c:v>
                </c:pt>
                <c:pt idx="4">
                  <c:v>249741.75274715666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A-4261-AAC2-9912963A0F98}"/>
            </c:ext>
          </c:extLst>
        </c:ser>
        <c:ser>
          <c:idx val="2"/>
          <c:order val="2"/>
          <c:tx>
            <c:strRef>
              <c:f>QC_sales!$D$1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QC_sales!$A$2:$A$6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QC_sales!$D$2:$D$6</c:f>
              <c:numCache>
                <c:formatCode>General</c:formatCode>
                <c:ptCount val="5"/>
                <c:pt idx="3" formatCode="0.00">
                  <c:v>222654.24</c:v>
                </c:pt>
                <c:pt idx="4" formatCode="0.00">
                  <c:v>227933.88969410243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A-4261-AAC2-9912963A0F98}"/>
            </c:ext>
          </c:extLst>
        </c:ser>
        <c:ser>
          <c:idx val="3"/>
          <c:order val="3"/>
          <c:tx>
            <c:strRef>
              <c:f>QC_sales!$E$1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QC_sales!$A$2:$A$6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QC_sales!$E$2:$E$6</c:f>
              <c:numCache>
                <c:formatCode>General</c:formatCode>
                <c:ptCount val="5"/>
                <c:pt idx="3" formatCode="0.00">
                  <c:v>222654.24</c:v>
                </c:pt>
                <c:pt idx="4" formatCode="0.00">
                  <c:v>271549.61580021092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BA-4261-AAC2-9912963A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831487"/>
        <c:axId val="43828559"/>
      </c:lineChart>
      <c:catAx>
        <c:axId val="93583148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8559"/>
        <c:crosses val="autoZero"/>
        <c:auto val="1"/>
        <c:lblAlgn val="ctr"/>
        <c:lblOffset val="100"/>
        <c:noMultiLvlLbl val="0"/>
      </c:catAx>
      <c:valAx>
        <c:axId val="438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3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MB_sales!$B$1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MB_sales!$B$2:$B$6</c:f>
              <c:numCache>
                <c:formatCode>General</c:formatCode>
                <c:ptCount val="5"/>
                <c:pt idx="0">
                  <c:v>677814.93</c:v>
                </c:pt>
                <c:pt idx="1">
                  <c:v>821781.45</c:v>
                </c:pt>
                <c:pt idx="2">
                  <c:v>687636</c:v>
                </c:pt>
                <c:pt idx="3">
                  <c:v>221822.9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A-470D-93E0-65863DF77A80}"/>
            </c:ext>
          </c:extLst>
        </c:ser>
        <c:ser>
          <c:idx val="1"/>
          <c:order val="1"/>
          <c:tx>
            <c:strRef>
              <c:f>MB_sales!$C$1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06-49C3-ACE8-26491139F8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MB_sales!$A$2:$A$6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MB_sales!$C$2:$C$6</c:f>
              <c:numCache>
                <c:formatCode>General</c:formatCode>
                <c:ptCount val="5"/>
                <c:pt idx="3">
                  <c:v>221822.9</c:v>
                </c:pt>
                <c:pt idx="4">
                  <c:v>145910.20000704413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A-470D-93E0-65863DF77A80}"/>
            </c:ext>
          </c:extLst>
        </c:ser>
        <c:ser>
          <c:idx val="2"/>
          <c:order val="2"/>
          <c:tx>
            <c:strRef>
              <c:f>MB_sales!$D$1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MB_sales!$A$2:$A$6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MB_sales!$D$2:$D$6</c:f>
              <c:numCache>
                <c:formatCode>General</c:formatCode>
                <c:ptCount val="5"/>
                <c:pt idx="3" formatCode="0.00">
                  <c:v>221822.9</c:v>
                </c:pt>
                <c:pt idx="4" formatCode="0.00">
                  <c:v>-259846.36872604582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9A-470D-93E0-65863DF77A80}"/>
            </c:ext>
          </c:extLst>
        </c:ser>
        <c:ser>
          <c:idx val="3"/>
          <c:order val="3"/>
          <c:tx>
            <c:strRef>
              <c:f>MB_sales!$E$1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MB_sales!$A$2:$A$6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MB_sales!$E$2:$E$6</c:f>
              <c:numCache>
                <c:formatCode>General</c:formatCode>
                <c:ptCount val="5"/>
                <c:pt idx="3" formatCode="0.00">
                  <c:v>221822.9</c:v>
                </c:pt>
                <c:pt idx="4" formatCode="0.00">
                  <c:v>551666.76874013408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9A-470D-93E0-65863DF77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102256"/>
        <c:axId val="660814912"/>
      </c:lineChart>
      <c:catAx>
        <c:axId val="11931022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14912"/>
        <c:crosses val="autoZero"/>
        <c:auto val="1"/>
        <c:lblAlgn val="ctr"/>
        <c:lblOffset val="100"/>
        <c:noMultiLvlLbl val="0"/>
      </c:catAx>
      <c:valAx>
        <c:axId val="6608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0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PE_sales!$B$1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PE_sales!$B$2:$B$6</c:f>
              <c:numCache>
                <c:formatCode>General</c:formatCode>
                <c:ptCount val="5"/>
                <c:pt idx="0">
                  <c:v>881.44</c:v>
                </c:pt>
                <c:pt idx="1">
                  <c:v>12697.56</c:v>
                </c:pt>
                <c:pt idx="2">
                  <c:v>919.52</c:v>
                </c:pt>
                <c:pt idx="3">
                  <c:v>1059.3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B-4592-8AA8-BA194309CF81}"/>
            </c:ext>
          </c:extLst>
        </c:ser>
        <c:ser>
          <c:idx val="1"/>
          <c:order val="1"/>
          <c:tx>
            <c:strRef>
              <c:f>PE_sales!$C$1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AC-4FA0-A5AA-BE8FFF212B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PE_sales!$A$2:$A$6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PE_sales!$C$2:$C$6</c:f>
              <c:numCache>
                <c:formatCode>General</c:formatCode>
                <c:ptCount val="5"/>
                <c:pt idx="3">
                  <c:v>1059.3</c:v>
                </c:pt>
                <c:pt idx="4">
                  <c:v>1173.5213107938985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2B-4592-8AA8-BA194309CF81}"/>
            </c:ext>
          </c:extLst>
        </c:ser>
        <c:ser>
          <c:idx val="2"/>
          <c:order val="2"/>
          <c:tx>
            <c:strRef>
              <c:f>PE_sales!$D$1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PE_sales!$A$2:$A$6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PE_sales!$D$2:$D$6</c:f>
              <c:numCache>
                <c:formatCode>General</c:formatCode>
                <c:ptCount val="5"/>
                <c:pt idx="3" formatCode="0.00">
                  <c:v>1059.3</c:v>
                </c:pt>
                <c:pt idx="4" formatCode="0.00">
                  <c:v>-11588.911327580186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2B-4592-8AA8-BA194309CF81}"/>
            </c:ext>
          </c:extLst>
        </c:ser>
        <c:ser>
          <c:idx val="3"/>
          <c:order val="3"/>
          <c:tx>
            <c:strRef>
              <c:f>PE_sales!$E$1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PE_sales!$A$2:$A$6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PE_sales!$E$2:$E$6</c:f>
              <c:numCache>
                <c:formatCode>General</c:formatCode>
                <c:ptCount val="5"/>
                <c:pt idx="3" formatCode="0.00">
                  <c:v>1059.3</c:v>
                </c:pt>
                <c:pt idx="4" formatCode="0.00">
                  <c:v>13935.953949167983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2B-4592-8AA8-BA194309C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879168"/>
        <c:axId val="202805424"/>
      </c:lineChart>
      <c:catAx>
        <c:axId val="12008791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05424"/>
        <c:crosses val="autoZero"/>
        <c:auto val="1"/>
        <c:lblAlgn val="ctr"/>
        <c:lblOffset val="100"/>
        <c:noMultiLvlLbl val="0"/>
      </c:catAx>
      <c:valAx>
        <c:axId val="2028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7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NS_sales!$B$1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NS_sales!$B$2:$B$6</c:f>
              <c:numCache>
                <c:formatCode>General</c:formatCode>
                <c:ptCount val="5"/>
                <c:pt idx="0">
                  <c:v>827035.47</c:v>
                </c:pt>
                <c:pt idx="1">
                  <c:v>1191506.3999999999</c:v>
                </c:pt>
                <c:pt idx="2">
                  <c:v>880802.64</c:v>
                </c:pt>
                <c:pt idx="3">
                  <c:v>829436.36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5-42D3-BF02-797EC709DA81}"/>
            </c:ext>
          </c:extLst>
        </c:ser>
        <c:ser>
          <c:idx val="1"/>
          <c:order val="1"/>
          <c:tx>
            <c:strRef>
              <c:f>NS_sales!$C$1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9C5-42D3-BF02-797EC709DA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NS_sales!$A$2:$A$6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NS_sales!$C$2:$C$6</c:f>
              <c:numCache>
                <c:formatCode>General</c:formatCode>
                <c:ptCount val="5"/>
                <c:pt idx="3">
                  <c:v>829436.36</c:v>
                </c:pt>
                <c:pt idx="4">
                  <c:v>856209.2994031175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5-42D3-BF02-797EC709DA81}"/>
            </c:ext>
          </c:extLst>
        </c:ser>
        <c:ser>
          <c:idx val="2"/>
          <c:order val="2"/>
          <c:tx>
            <c:strRef>
              <c:f>NS_sales!$D$1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NS_sales!$A$2:$A$6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NS_sales!$D$2:$D$6</c:f>
              <c:numCache>
                <c:formatCode>General</c:formatCode>
                <c:ptCount val="5"/>
                <c:pt idx="3" formatCode="0.00">
                  <c:v>829436.36</c:v>
                </c:pt>
                <c:pt idx="4" formatCode="0.00">
                  <c:v>462415.19276732422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5-42D3-BF02-797EC709DA81}"/>
            </c:ext>
          </c:extLst>
        </c:ser>
        <c:ser>
          <c:idx val="3"/>
          <c:order val="3"/>
          <c:tx>
            <c:strRef>
              <c:f>NS_sales!$E$1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NS_sales!$A$2:$A$6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NS_sales!$E$2:$E$6</c:f>
              <c:numCache>
                <c:formatCode>General</c:formatCode>
                <c:ptCount val="5"/>
                <c:pt idx="3" formatCode="0.00">
                  <c:v>829436.36</c:v>
                </c:pt>
                <c:pt idx="4" formatCode="0.00">
                  <c:v>1250003.4060389108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C5-42D3-BF02-797EC709D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861408"/>
        <c:axId val="1372390752"/>
      </c:lineChart>
      <c:catAx>
        <c:axId val="12008614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390752"/>
        <c:crosses val="autoZero"/>
        <c:auto val="1"/>
        <c:lblAlgn val="ctr"/>
        <c:lblOffset val="100"/>
        <c:noMultiLvlLbl val="0"/>
      </c:catAx>
      <c:valAx>
        <c:axId val="13723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NF_sales!$B$1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NF_sales!$B$2:$B$6</c:f>
              <c:numCache>
                <c:formatCode>General</c:formatCode>
                <c:ptCount val="5"/>
                <c:pt idx="0">
                  <c:v>18831.919999999998</c:v>
                </c:pt>
                <c:pt idx="1">
                  <c:v>78504.3</c:v>
                </c:pt>
                <c:pt idx="2">
                  <c:v>122738.4</c:v>
                </c:pt>
                <c:pt idx="3">
                  <c:v>104113.8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5-4EBE-9F3E-1F85671CEF87}"/>
            </c:ext>
          </c:extLst>
        </c:ser>
        <c:ser>
          <c:idx val="1"/>
          <c:order val="1"/>
          <c:tx>
            <c:strRef>
              <c:f>NF_sales!$C$1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B91-40CC-A510-07DA5140BB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NF_sales!$A$2:$A$6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NF_sales!$C$2:$C$6</c:f>
              <c:numCache>
                <c:formatCode>General</c:formatCode>
                <c:ptCount val="5"/>
                <c:pt idx="3">
                  <c:v>104113.8</c:v>
                </c:pt>
                <c:pt idx="4">
                  <c:v>145916.20682346821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5-4EBE-9F3E-1F85671CEF87}"/>
            </c:ext>
          </c:extLst>
        </c:ser>
        <c:ser>
          <c:idx val="2"/>
          <c:order val="2"/>
          <c:tx>
            <c:strRef>
              <c:f>NF_sales!$D$1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NF_sales!$A$2:$A$6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NF_sales!$D$2:$D$6</c:f>
              <c:numCache>
                <c:formatCode>General</c:formatCode>
                <c:ptCount val="5"/>
                <c:pt idx="3" formatCode="0.00">
                  <c:v>104113.8</c:v>
                </c:pt>
                <c:pt idx="4" formatCode="0.00">
                  <c:v>93821.026197252111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5-4EBE-9F3E-1F85671CEF87}"/>
            </c:ext>
          </c:extLst>
        </c:ser>
        <c:ser>
          <c:idx val="3"/>
          <c:order val="3"/>
          <c:tx>
            <c:strRef>
              <c:f>NF_sales!$E$1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NF_sales!$A$2:$A$6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NF_sales!$E$2:$E$6</c:f>
              <c:numCache>
                <c:formatCode>General</c:formatCode>
                <c:ptCount val="5"/>
                <c:pt idx="3" formatCode="0.00">
                  <c:v>104113.8</c:v>
                </c:pt>
                <c:pt idx="4" formatCode="0.00">
                  <c:v>198011.38744968432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95-4EBE-9F3E-1F85671C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104656"/>
        <c:axId val="1372392240"/>
      </c:lineChart>
      <c:catAx>
        <c:axId val="11931046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392240"/>
        <c:crosses val="autoZero"/>
        <c:auto val="1"/>
        <c:lblAlgn val="ctr"/>
        <c:lblOffset val="100"/>
        <c:noMultiLvlLbl val="0"/>
      </c:catAx>
      <c:valAx>
        <c:axId val="13723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8</xdr:row>
      <xdr:rowOff>139700</xdr:rowOff>
    </xdr:from>
    <xdr:to>
      <xdr:col>14</xdr:col>
      <xdr:colOff>355600</xdr:colOff>
      <xdr:row>32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4A30C0-DE9A-60D5-8BCB-456A847C2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6</xdr:row>
      <xdr:rowOff>171450</xdr:rowOff>
    </xdr:from>
    <xdr:to>
      <xdr:col>17</xdr:col>
      <xdr:colOff>314325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72113-FEEC-9212-0FEA-3C20BDE2F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7</xdr:row>
      <xdr:rowOff>180975</xdr:rowOff>
    </xdr:from>
    <xdr:to>
      <xdr:col>19</xdr:col>
      <xdr:colOff>9525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D0C47-C5D6-46E0-9CB9-D3EF9FA06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8</xdr:row>
      <xdr:rowOff>139700</xdr:rowOff>
    </xdr:from>
    <xdr:to>
      <xdr:col>19</xdr:col>
      <xdr:colOff>9525</xdr:colOff>
      <xdr:row>32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DF11D-B182-33CE-D18A-0BEABC24C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1006475</xdr:colOff>
      <xdr:row>8</xdr:row>
      <xdr:rowOff>139700</xdr:rowOff>
    </xdr:from>
    <xdr:to>
      <xdr:col>19</xdr:col>
      <xdr:colOff>15875</xdr:colOff>
      <xdr:row>32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3E1C4-DADC-DE20-E833-BFACFCB05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8</xdr:row>
      <xdr:rowOff>139700</xdr:rowOff>
    </xdr:from>
    <xdr:to>
      <xdr:col>19</xdr:col>
      <xdr:colOff>9525</xdr:colOff>
      <xdr:row>32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35E5A-3A8F-C41E-65C3-9F2161466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8</xdr:row>
      <xdr:rowOff>139700</xdr:rowOff>
    </xdr:from>
    <xdr:to>
      <xdr:col>19</xdr:col>
      <xdr:colOff>9525</xdr:colOff>
      <xdr:row>32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11375-219D-620F-3798-00BD2498B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D3B2DF-A341-450F-A210-38136A0F0EC9}" autoFormatId="16" applyNumberFormats="0" applyBorderFormats="0" applyFontFormats="0" applyPatternFormats="0" applyAlignmentFormats="0" applyWidthHeightFormats="0">
  <queryTableRefresh nextId="5">
    <queryTableFields count="3">
      <queryTableField id="1" name="state" tableColumnId="1"/>
      <queryTableField id="2" name="sales" tableColumnId="2"/>
      <queryTableField id="3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9EFCB-1DA9-46EF-9F68-A27FB08E5644}" name="Query1" displayName="Query1" ref="A1:C29" tableType="queryTable" totalsRowShown="0">
  <autoFilter ref="A1:C29" xr:uid="{B739EFCB-1DA9-46EF-9F68-A27FB08E5644}"/>
  <tableColumns count="3">
    <tableColumn id="1" xr3:uid="{D40BC375-191B-417D-9635-25AE7EDDA7FD}" uniqueName="1" name="state" queryTableFieldId="1" dataDxfId="0"/>
    <tableColumn id="2" xr3:uid="{05022B4F-2679-454F-AAB6-AF412D420D4D}" uniqueName="2" name="sales" queryTableFieldId="2"/>
    <tableColumn id="3" xr3:uid="{E526F136-7E5A-438C-83DB-0D4B2A3C8CAD}" uniqueName="3" name="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5EBE1-C86B-47AA-A769-D6C9D7E26881}" name="Table2" displayName="Table2" ref="A1:E6" totalsRowShown="0">
  <autoFilter ref="A1:E6" xr:uid="{6E85EBE1-C86B-47AA-A769-D6C9D7E26881}"/>
  <tableColumns count="5">
    <tableColumn id="1" xr3:uid="{2689F64B-40B2-49E2-9BEE-AE2188A8E18B}" name="year"/>
    <tableColumn id="2" xr3:uid="{42E30310-2822-42A9-B378-7393EFDB3F8E}" name="sales"/>
    <tableColumn id="3" xr3:uid="{C5608D89-1A0D-4766-A9AE-B6B74B67D017}" name="Forecast(sales)"/>
    <tableColumn id="4" xr3:uid="{03DB8BBF-1B48-4FA7-AE68-FE6FAAADFA90}" name="Lower Confidence Bound(sales)"/>
    <tableColumn id="5" xr3:uid="{0C909CBF-33D9-461B-8BDB-848068251454}" name="Upper Confidence Bound(sale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DA4D34-02C3-469C-AB41-606E98FB61F1}" name="Table3" displayName="Table3" ref="A1:E6" totalsRowShown="0">
  <autoFilter ref="A1:E6" xr:uid="{82DA4D34-02C3-469C-AB41-606E98FB61F1}"/>
  <tableColumns count="5">
    <tableColumn id="1" xr3:uid="{CC835D9C-6AB0-4DE3-8EB5-3DD0C1E36157}" name="Timeline"/>
    <tableColumn id="2" xr3:uid="{CB4233A8-1975-48F7-9A2D-9F523FC76E5C}" name="Values"/>
    <tableColumn id="3" xr3:uid="{838B1332-C55C-4733-8660-167E363B82CD}" name="Forecast"/>
    <tableColumn id="4" xr3:uid="{37A4C30E-6F1A-4107-9DEC-6ED41F470F3B}" name="Lower Confidence Bound"/>
    <tableColumn id="5" xr3:uid="{30AB6905-1D50-4C8F-9EE0-EE618CCCC429}" name="Upper Confidence Boun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62BD79-595A-4AF9-B590-B7EB14092F7B}" name="Table6" displayName="Table6" ref="A1:E6" totalsRowShown="0">
  <autoFilter ref="A1:E6" xr:uid="{4262BD79-595A-4AF9-B590-B7EB14092F7B}"/>
  <tableColumns count="5">
    <tableColumn id="1" xr3:uid="{01452455-6D17-4D11-8B7D-4C3A12E275E2}" name="Timeline"/>
    <tableColumn id="2" xr3:uid="{E593B219-56B4-4873-B00C-C296672F9B9D}" name="Values"/>
    <tableColumn id="3" xr3:uid="{23D4634E-5E32-49DC-9DD8-685D29A8BBC5}" name="Forecast"/>
    <tableColumn id="4" xr3:uid="{AB025D15-EE73-4D76-AD38-DA94EBBB238B}" name="Lower Confidence Bound"/>
    <tableColumn id="5" xr3:uid="{84363F54-6B06-4493-8510-07D325DF0A7A}" name="Upper Confidence Boun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DBE975-FA72-4B77-996C-4FC839394542}" name="Table4" displayName="Table4" ref="A1:E6" totalsRowShown="0">
  <autoFilter ref="A1:E6" xr:uid="{43DBE975-FA72-4B77-996C-4FC839394542}"/>
  <tableColumns count="5">
    <tableColumn id="1" xr3:uid="{09D6B483-E5A4-442F-8F70-B153CB875A16}" name="Timeline"/>
    <tableColumn id="2" xr3:uid="{531FDDEF-2D0A-488D-B033-B019261CDEFE}" name="Values"/>
    <tableColumn id="3" xr3:uid="{4B4D1BB6-B260-44FC-856E-BCAC71C6BD66}" name="Forecast"/>
    <tableColumn id="4" xr3:uid="{711B5FBC-D5A7-4377-935D-FABF54816C49}" name="Lower Confidence Bound"/>
    <tableColumn id="5" xr3:uid="{484A072E-8002-4F96-971B-FDFFD0A3E0AA}" name="Upper Confidence Boun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B04260-D440-49D1-BCC0-D2C3676EDABC}" name="Table9" displayName="Table9" ref="A1:E6" totalsRowShown="0">
  <autoFilter ref="A1:E6" xr:uid="{18B04260-D440-49D1-BCC0-D2C3676EDABC}"/>
  <tableColumns count="5">
    <tableColumn id="1" xr3:uid="{6D11F99A-4A49-43CB-BE68-E121C7BC57AD}" name="Timeline"/>
    <tableColumn id="2" xr3:uid="{EA72A5F1-990C-4FF6-A167-E4A309262F1B}" name="Values"/>
    <tableColumn id="3" xr3:uid="{E10D7454-C479-4AEE-A1F7-E95B3AFE8FB3}" name="Forecast"/>
    <tableColumn id="4" xr3:uid="{A91BC091-5CA6-43BA-A819-B70B461C2C8F}" name="Lower Confidence Bound"/>
    <tableColumn id="5" xr3:uid="{C4B9FCEB-DDDA-4614-9DE3-582C6E29730A}" name="Upper Confidence Boun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8FF079-1C44-4703-A60C-F57F63E7B5F4}" name="Table8" displayName="Table8" ref="A1:E6" totalsRowShown="0">
  <autoFilter ref="A1:E6" xr:uid="{F38FF079-1C44-4703-A60C-F57F63E7B5F4}"/>
  <tableColumns count="5">
    <tableColumn id="1" xr3:uid="{41C99113-33EE-4D6A-AC60-7EEA2B7EBB39}" name="Timeline"/>
    <tableColumn id="2" xr3:uid="{B19C7B12-F57E-481A-AB17-F4D3A38954C4}" name="Values"/>
    <tableColumn id="3" xr3:uid="{25D8DED6-7A2E-4991-B0EC-8A7E7FF58329}" name="Forecast"/>
    <tableColumn id="4" xr3:uid="{63D076EA-580D-4516-A69C-175A71A598D0}" name="Lower Confidence Bound"/>
    <tableColumn id="5" xr3:uid="{9CA8C9C8-7BD7-4205-B35C-36A55D1CB21A}" name="Upper Confidence Boun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37E578-8373-4D99-AB9E-68C7DE24270F}" name="Table5" displayName="Table5" ref="A1:E6" totalsRowShown="0">
  <autoFilter ref="A1:E6" xr:uid="{7837E578-8373-4D99-AB9E-68C7DE24270F}"/>
  <tableColumns count="5">
    <tableColumn id="1" xr3:uid="{968405B8-AFA5-467A-9516-0DECDC4E6AC4}" name="Timeline"/>
    <tableColumn id="2" xr3:uid="{3D866A1B-3509-4F3D-A29C-F550DBB9E57F}" name="Values"/>
    <tableColumn id="3" xr3:uid="{31278B3B-1AC1-45DF-B357-10D7B241CE77}" name="Forecast"/>
    <tableColumn id="4" xr3:uid="{7B19A27D-93C1-4B30-86A1-88AB315D1162}" name="Lower Confidence Bound"/>
    <tableColumn id="5" xr3:uid="{F2091A2D-66DA-4DDA-AE3D-6EDCB65D2CCF}" name="Upper Confidence B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2855-C24B-4DCF-9BA3-D420D8C8AB89}">
  <dimension ref="A1:C31"/>
  <sheetViews>
    <sheetView tabSelected="1" topLeftCell="A18" zoomScale="119" zoomScaleNormal="190" workbookViewId="0">
      <selection activeCell="C31" sqref="C31"/>
    </sheetView>
  </sheetViews>
  <sheetFormatPr defaultRowHeight="14.5" x14ac:dyDescent="0.35"/>
  <cols>
    <col min="1" max="1" width="28.6328125" customWidth="1"/>
    <col min="2" max="2" width="25.7265625" customWidth="1"/>
    <col min="3" max="3" width="6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124946.09</v>
      </c>
      <c r="C2">
        <v>2020</v>
      </c>
    </row>
    <row r="3" spans="1:3" x14ac:dyDescent="0.35">
      <c r="A3" t="s">
        <v>3</v>
      </c>
      <c r="B3">
        <v>149955.07999999999</v>
      </c>
      <c r="C3">
        <v>2021</v>
      </c>
    </row>
    <row r="4" spans="1:3" x14ac:dyDescent="0.35">
      <c r="A4" t="s">
        <v>3</v>
      </c>
      <c r="B4">
        <v>126470.7</v>
      </c>
      <c r="C4">
        <v>2022</v>
      </c>
    </row>
    <row r="5" spans="1:3" x14ac:dyDescent="0.35">
      <c r="A5" t="s">
        <v>3</v>
      </c>
      <c r="B5">
        <v>64423.199999999997</v>
      </c>
      <c r="C5">
        <v>2023</v>
      </c>
    </row>
    <row r="6" spans="1:3" x14ac:dyDescent="0.35">
      <c r="A6" t="s">
        <v>4</v>
      </c>
      <c r="B6">
        <v>90722.34</v>
      </c>
      <c r="C6">
        <v>2020</v>
      </c>
    </row>
    <row r="7" spans="1:3" x14ac:dyDescent="0.35">
      <c r="A7" t="s">
        <v>4</v>
      </c>
      <c r="B7">
        <v>14166.08</v>
      </c>
      <c r="C7">
        <v>2021</v>
      </c>
    </row>
    <row r="8" spans="1:3" x14ac:dyDescent="0.35">
      <c r="A8" t="s">
        <v>4</v>
      </c>
      <c r="B8">
        <v>55387.199999999997</v>
      </c>
      <c r="C8">
        <v>2022</v>
      </c>
    </row>
    <row r="9" spans="1:3" x14ac:dyDescent="0.35">
      <c r="A9" t="s">
        <v>4</v>
      </c>
      <c r="B9">
        <v>17181.2</v>
      </c>
      <c r="C9">
        <v>2023</v>
      </c>
    </row>
    <row r="10" spans="1:3" x14ac:dyDescent="0.35">
      <c r="A10" t="s">
        <v>5</v>
      </c>
      <c r="B10">
        <v>677814.93</v>
      </c>
      <c r="C10">
        <v>2020</v>
      </c>
    </row>
    <row r="11" spans="1:3" x14ac:dyDescent="0.35">
      <c r="A11" t="s">
        <v>5</v>
      </c>
      <c r="B11">
        <v>821781.45</v>
      </c>
      <c r="C11">
        <v>2021</v>
      </c>
    </row>
    <row r="12" spans="1:3" x14ac:dyDescent="0.35">
      <c r="A12" t="s">
        <v>5</v>
      </c>
      <c r="B12">
        <v>687636</v>
      </c>
      <c r="C12">
        <v>2022</v>
      </c>
    </row>
    <row r="13" spans="1:3" x14ac:dyDescent="0.35">
      <c r="A13" t="s">
        <v>5</v>
      </c>
      <c r="B13">
        <v>221822.9</v>
      </c>
      <c r="C13">
        <v>2023</v>
      </c>
    </row>
    <row r="14" spans="1:3" x14ac:dyDescent="0.35">
      <c r="A14" t="s">
        <v>6</v>
      </c>
      <c r="B14">
        <v>18831.919999999998</v>
      </c>
      <c r="C14">
        <v>2020</v>
      </c>
    </row>
    <row r="15" spans="1:3" x14ac:dyDescent="0.35">
      <c r="A15" t="s">
        <v>6</v>
      </c>
      <c r="B15">
        <v>78504.3</v>
      </c>
      <c r="C15">
        <v>2021</v>
      </c>
    </row>
    <row r="16" spans="1:3" x14ac:dyDescent="0.35">
      <c r="A16" t="s">
        <v>6</v>
      </c>
      <c r="B16">
        <v>122738.4</v>
      </c>
      <c r="C16">
        <v>2022</v>
      </c>
    </row>
    <row r="17" spans="1:3" x14ac:dyDescent="0.35">
      <c r="A17" t="s">
        <v>6</v>
      </c>
      <c r="B17">
        <v>104113.8</v>
      </c>
      <c r="C17">
        <v>2023</v>
      </c>
    </row>
    <row r="18" spans="1:3" x14ac:dyDescent="0.35">
      <c r="A18" t="s">
        <v>7</v>
      </c>
      <c r="B18">
        <v>827035.47</v>
      </c>
      <c r="C18">
        <v>2020</v>
      </c>
    </row>
    <row r="19" spans="1:3" x14ac:dyDescent="0.35">
      <c r="A19" t="s">
        <v>7</v>
      </c>
      <c r="B19">
        <v>1191506.3999999999</v>
      </c>
      <c r="C19">
        <v>2021</v>
      </c>
    </row>
    <row r="20" spans="1:3" x14ac:dyDescent="0.35">
      <c r="A20" t="s">
        <v>7</v>
      </c>
      <c r="B20">
        <v>880802.64</v>
      </c>
      <c r="C20">
        <v>2022</v>
      </c>
    </row>
    <row r="21" spans="1:3" x14ac:dyDescent="0.35">
      <c r="A21" t="s">
        <v>7</v>
      </c>
      <c r="B21">
        <v>829436.36</v>
      </c>
      <c r="C21">
        <v>2023</v>
      </c>
    </row>
    <row r="22" spans="1:3" x14ac:dyDescent="0.35">
      <c r="A22" t="s">
        <v>8</v>
      </c>
      <c r="B22">
        <v>881.44</v>
      </c>
      <c r="C22">
        <v>2020</v>
      </c>
    </row>
    <row r="23" spans="1:3" x14ac:dyDescent="0.35">
      <c r="A23" t="s">
        <v>8</v>
      </c>
      <c r="B23">
        <v>12697.56</v>
      </c>
      <c r="C23">
        <v>2021</v>
      </c>
    </row>
    <row r="24" spans="1:3" x14ac:dyDescent="0.35">
      <c r="A24" t="s">
        <v>8</v>
      </c>
      <c r="B24">
        <v>919.52</v>
      </c>
      <c r="C24">
        <v>2022</v>
      </c>
    </row>
    <row r="25" spans="1:3" x14ac:dyDescent="0.35">
      <c r="A25" t="s">
        <v>8</v>
      </c>
      <c r="B25">
        <v>1059.3</v>
      </c>
      <c r="C25">
        <v>2023</v>
      </c>
    </row>
    <row r="26" spans="1:3" x14ac:dyDescent="0.35">
      <c r="A26" t="s">
        <v>9</v>
      </c>
      <c r="B26">
        <v>136699.20000000001</v>
      </c>
      <c r="C26">
        <v>2020</v>
      </c>
    </row>
    <row r="27" spans="1:3" x14ac:dyDescent="0.35">
      <c r="A27" t="s">
        <v>9</v>
      </c>
      <c r="B27">
        <v>146457</v>
      </c>
      <c r="C27">
        <v>2021</v>
      </c>
    </row>
    <row r="28" spans="1:3" x14ac:dyDescent="0.35">
      <c r="A28" t="s">
        <v>9</v>
      </c>
      <c r="B28">
        <v>182549.76000000001</v>
      </c>
      <c r="C28">
        <v>2022</v>
      </c>
    </row>
    <row r="29" spans="1:3" x14ac:dyDescent="0.35">
      <c r="A29" t="s">
        <v>9</v>
      </c>
      <c r="B29">
        <v>222654.24</v>
      </c>
      <c r="C29">
        <v>2023</v>
      </c>
    </row>
    <row r="31" spans="1:3" ht="102.5" customHeight="1" x14ac:dyDescent="0.35">
      <c r="A31" s="2" t="s">
        <v>18</v>
      </c>
      <c r="B31" s="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D450-7AC5-4EAF-A793-D0C3945AD32C}">
  <dimension ref="A1:E6"/>
  <sheetViews>
    <sheetView workbookViewId="0"/>
  </sheetViews>
  <sheetFormatPr defaultRowHeight="14.5" x14ac:dyDescent="0.35"/>
  <cols>
    <col min="3" max="3" width="15.26953125" customWidth="1"/>
    <col min="4" max="4" width="29" customWidth="1"/>
    <col min="5" max="5" width="29.08984375" customWidth="1"/>
  </cols>
  <sheetData>
    <row r="1" spans="1:5" x14ac:dyDescent="0.35">
      <c r="A1" t="s">
        <v>2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5">
      <c r="A2">
        <v>2020</v>
      </c>
      <c r="B2">
        <v>124946.09</v>
      </c>
    </row>
    <row r="3" spans="1:5" x14ac:dyDescent="0.35">
      <c r="A3">
        <v>2021</v>
      </c>
      <c r="B3">
        <v>149955.07999999999</v>
      </c>
    </row>
    <row r="4" spans="1:5" x14ac:dyDescent="0.35">
      <c r="A4">
        <v>2022</v>
      </c>
      <c r="B4">
        <v>126470.7</v>
      </c>
    </row>
    <row r="5" spans="1:5" x14ac:dyDescent="0.35">
      <c r="A5">
        <v>2023</v>
      </c>
      <c r="B5">
        <v>64423.199999999997</v>
      </c>
      <c r="C5">
        <v>64423.199999999997</v>
      </c>
      <c r="D5" s="1">
        <v>64423.199999999997</v>
      </c>
      <c r="E5" s="1">
        <v>64423.199999999997</v>
      </c>
    </row>
    <row r="6" spans="1:5" x14ac:dyDescent="0.35">
      <c r="A6">
        <v>2024</v>
      </c>
      <c r="C6">
        <f>_xlfn.FORECAST.ETS(A6,$B$2:$B$5,$A$2:$A$5,1,1)</f>
        <v>53548.178695625815</v>
      </c>
      <c r="D6" s="1">
        <f>C6-_xlfn.FORECAST.ETS.CONFINT(A6,$B$2:$B$5,$A$2:$A$5,0.95,1,1)</f>
        <v>-5011.8600190807847</v>
      </c>
      <c r="E6" s="1">
        <f>C6+_xlfn.FORECAST.ETS.CONFINT(A6,$B$2:$B$5,$A$2:$A$5,0.95,1,1)</f>
        <v>112108.21741033241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F5D1-C61C-46D9-9103-E2FEFEAFC339}">
  <dimension ref="A1:E6"/>
  <sheetViews>
    <sheetView workbookViewId="0">
      <selection activeCell="D23" sqref="D23"/>
    </sheetView>
  </sheetViews>
  <sheetFormatPr defaultRowHeight="14.5" x14ac:dyDescent="0.35"/>
  <cols>
    <col min="1" max="1" width="9.90625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2020</v>
      </c>
      <c r="B2">
        <v>90722.34</v>
      </c>
    </row>
    <row r="3" spans="1:5" x14ac:dyDescent="0.35">
      <c r="A3">
        <v>2021</v>
      </c>
      <c r="B3">
        <v>14166.08</v>
      </c>
    </row>
    <row r="4" spans="1:5" x14ac:dyDescent="0.35">
      <c r="A4">
        <v>2022</v>
      </c>
      <c r="B4">
        <v>55387.199999999997</v>
      </c>
    </row>
    <row r="5" spans="1:5" x14ac:dyDescent="0.35">
      <c r="A5">
        <v>2023</v>
      </c>
      <c r="B5">
        <v>17181.2</v>
      </c>
      <c r="C5">
        <v>17181.2</v>
      </c>
      <c r="D5" s="1">
        <v>17181.2</v>
      </c>
      <c r="E5" s="1">
        <v>17181.2</v>
      </c>
    </row>
    <row r="6" spans="1:5" x14ac:dyDescent="0.35">
      <c r="A6">
        <v>2024</v>
      </c>
      <c r="C6">
        <f>_xlfn.FORECAST.ETS(A6,$B$2:$B$5,$A$2:$A$5,1,1)</f>
        <v>-1653.0725268760605</v>
      </c>
      <c r="D6" s="1">
        <f>C6-_xlfn.FORECAST.ETS.CONFINT(A6,$B$2:$B$5,$A$2:$A$5,0.95,1,1)</f>
        <v>-60492.791183983492</v>
      </c>
      <c r="E6" s="1">
        <f>C6+_xlfn.FORECAST.ETS.CONFINT(A6,$B$2:$B$5,$A$2:$A$5,0.95,1,1)</f>
        <v>57186.646130231376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13B0-E396-4C67-81A7-BE5DEF8303A7}">
  <dimension ref="A1:E6"/>
  <sheetViews>
    <sheetView workbookViewId="0"/>
  </sheetViews>
  <sheetFormatPr defaultRowHeight="14.5" x14ac:dyDescent="0.35"/>
  <cols>
    <col min="1" max="1" width="9.90625" customWidth="1"/>
    <col min="2" max="2" width="8.81640625" bestFit="1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2020</v>
      </c>
      <c r="B2">
        <v>136699.20000000001</v>
      </c>
    </row>
    <row r="3" spans="1:5" x14ac:dyDescent="0.35">
      <c r="A3">
        <v>2021</v>
      </c>
      <c r="B3">
        <v>146457</v>
      </c>
    </row>
    <row r="4" spans="1:5" x14ac:dyDescent="0.35">
      <c r="A4">
        <v>2022</v>
      </c>
      <c r="B4">
        <v>182549.76000000001</v>
      </c>
    </row>
    <row r="5" spans="1:5" x14ac:dyDescent="0.35">
      <c r="A5">
        <v>2023</v>
      </c>
      <c r="B5">
        <v>222654.24</v>
      </c>
      <c r="C5">
        <v>222654.24</v>
      </c>
      <c r="D5" s="1">
        <v>222654.24</v>
      </c>
      <c r="E5" s="1">
        <v>222654.24</v>
      </c>
    </row>
    <row r="6" spans="1:5" x14ac:dyDescent="0.35">
      <c r="A6">
        <v>2024</v>
      </c>
      <c r="C6">
        <f>_xlfn.FORECAST.ETS(A6,$B$2:$B$5,$A$2:$A$5,1,1)</f>
        <v>249741.75274715666</v>
      </c>
      <c r="D6" s="1">
        <f>C6-_xlfn.FORECAST.ETS.CONFINT(A6,$B$2:$B$5,$A$2:$A$5,0.95,1,1)</f>
        <v>227933.88969410243</v>
      </c>
      <c r="E6" s="1">
        <f>C6+_xlfn.FORECAST.ETS.CONFINT(A6,$B$2:$B$5,$A$2:$A$5,0.95,1,1)</f>
        <v>271549.61580021092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3DA3-465F-4B22-820B-2F9716777621}">
  <dimension ref="A1:E6"/>
  <sheetViews>
    <sheetView topLeftCell="D12" zoomScale="112" workbookViewId="0">
      <selection activeCell="O41" sqref="O41"/>
    </sheetView>
  </sheetViews>
  <sheetFormatPr defaultRowHeight="14.5" x14ac:dyDescent="0.35"/>
  <cols>
    <col min="1" max="1" width="9.90625" customWidth="1"/>
    <col min="2" max="2" width="8.81640625" bestFit="1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2020</v>
      </c>
      <c r="B2">
        <v>677814.93</v>
      </c>
    </row>
    <row r="3" spans="1:5" x14ac:dyDescent="0.35">
      <c r="A3">
        <v>2021</v>
      </c>
      <c r="B3">
        <v>821781.45</v>
      </c>
    </row>
    <row r="4" spans="1:5" x14ac:dyDescent="0.35">
      <c r="A4">
        <v>2022</v>
      </c>
      <c r="B4">
        <v>687636</v>
      </c>
    </row>
    <row r="5" spans="1:5" x14ac:dyDescent="0.35">
      <c r="A5">
        <v>2023</v>
      </c>
      <c r="B5">
        <v>221822.9</v>
      </c>
      <c r="C5">
        <v>221822.9</v>
      </c>
      <c r="D5" s="1">
        <v>221822.9</v>
      </c>
      <c r="E5" s="1">
        <v>221822.9</v>
      </c>
    </row>
    <row r="6" spans="1:5" x14ac:dyDescent="0.35">
      <c r="A6">
        <v>2024</v>
      </c>
      <c r="C6">
        <f>_xlfn.FORECAST.ETS(A6,$B$2:$B$5,$A$2:$A$5,1,1)</f>
        <v>145910.20000704413</v>
      </c>
      <c r="D6" s="1">
        <f>C6-_xlfn.FORECAST.ETS.CONFINT(A6,$B$2:$B$5,$A$2:$A$5,0.95,1,1)</f>
        <v>-259846.36872604582</v>
      </c>
      <c r="E6" s="1">
        <f>C6+_xlfn.FORECAST.ETS.CONFINT(A6,$B$2:$B$5,$A$2:$A$5,0.95,1,1)</f>
        <v>551666.76874013408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0AA7-4D56-413A-8FBC-8C93DE4C840D}">
  <dimension ref="A1:E6"/>
  <sheetViews>
    <sheetView topLeftCell="C1" workbookViewId="0">
      <selection activeCell="E27" sqref="E27"/>
    </sheetView>
  </sheetViews>
  <sheetFormatPr defaultRowHeight="14.5" x14ac:dyDescent="0.35"/>
  <cols>
    <col min="1" max="1" width="9.90625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2020</v>
      </c>
      <c r="B2">
        <v>881.44</v>
      </c>
    </row>
    <row r="3" spans="1:5" x14ac:dyDescent="0.35">
      <c r="A3">
        <v>2021</v>
      </c>
      <c r="B3">
        <v>12697.56</v>
      </c>
    </row>
    <row r="4" spans="1:5" x14ac:dyDescent="0.35">
      <c r="A4">
        <v>2022</v>
      </c>
      <c r="B4">
        <v>919.52</v>
      </c>
    </row>
    <row r="5" spans="1:5" x14ac:dyDescent="0.35">
      <c r="A5">
        <v>2023</v>
      </c>
      <c r="B5">
        <v>1059.3</v>
      </c>
      <c r="C5">
        <v>1059.3</v>
      </c>
      <c r="D5" s="1">
        <v>1059.3</v>
      </c>
      <c r="E5" s="1">
        <v>1059.3</v>
      </c>
    </row>
    <row r="6" spans="1:5" x14ac:dyDescent="0.35">
      <c r="A6">
        <v>2024</v>
      </c>
      <c r="C6">
        <f>_xlfn.FORECAST.ETS(A6,$B$2:$B$5,$A$2:$A$5,1,1)</f>
        <v>1173.5213107938985</v>
      </c>
      <c r="D6" s="1">
        <f>C6-_xlfn.FORECAST.ETS.CONFINT(A6,$B$2:$B$5,$A$2:$A$5,0.95,1,1)</f>
        <v>-11588.911327580186</v>
      </c>
      <c r="E6" s="1">
        <f>C6+_xlfn.FORECAST.ETS.CONFINT(A6,$B$2:$B$5,$A$2:$A$5,0.95,1,1)</f>
        <v>13935.953949167983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6CAA-5F2F-41F0-A920-50835899EB05}">
  <dimension ref="A1:E6"/>
  <sheetViews>
    <sheetView topLeftCell="D1" zoomScale="99" workbookViewId="0">
      <selection activeCell="D28" sqref="D28"/>
    </sheetView>
  </sheetViews>
  <sheetFormatPr defaultRowHeight="14.5" x14ac:dyDescent="0.35"/>
  <cols>
    <col min="1" max="1" width="9.90625" customWidth="1"/>
    <col min="2" max="2" width="8.81640625" bestFit="1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2020</v>
      </c>
      <c r="B2">
        <v>827035.47</v>
      </c>
    </row>
    <row r="3" spans="1:5" x14ac:dyDescent="0.35">
      <c r="A3">
        <v>2021</v>
      </c>
      <c r="B3">
        <v>1191506.3999999999</v>
      </c>
    </row>
    <row r="4" spans="1:5" x14ac:dyDescent="0.35">
      <c r="A4">
        <v>2022</v>
      </c>
      <c r="B4">
        <v>880802.64</v>
      </c>
    </row>
    <row r="5" spans="1:5" x14ac:dyDescent="0.35">
      <c r="A5">
        <v>2023</v>
      </c>
      <c r="B5">
        <v>829436.36</v>
      </c>
      <c r="C5">
        <v>829436.36</v>
      </c>
      <c r="D5" s="1">
        <v>829436.36</v>
      </c>
      <c r="E5" s="1">
        <v>829436.36</v>
      </c>
    </row>
    <row r="6" spans="1:5" x14ac:dyDescent="0.35">
      <c r="A6">
        <v>2024</v>
      </c>
      <c r="C6">
        <f>_xlfn.FORECAST.ETS(A6,$B$2:$B$5,$A$2:$A$5,1,1)</f>
        <v>856209.2994031175</v>
      </c>
      <c r="D6" s="1">
        <f>C6-_xlfn.FORECAST.ETS.CONFINT(A6,$B$2:$B$5,$A$2:$A$5,0.95,1,1)</f>
        <v>462415.19276732422</v>
      </c>
      <c r="E6" s="1">
        <f>C6+_xlfn.FORECAST.ETS.CONFINT(A6,$B$2:$B$5,$A$2:$A$5,0.95,1,1)</f>
        <v>1250003.4060389108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D357-5B9F-42BD-9FDA-6C66D056EA40}">
  <dimension ref="A1:E6"/>
  <sheetViews>
    <sheetView topLeftCell="A6" workbookViewId="0">
      <selection activeCell="R4" sqref="R4"/>
    </sheetView>
  </sheetViews>
  <sheetFormatPr defaultRowHeight="14.5" x14ac:dyDescent="0.35"/>
  <cols>
    <col min="1" max="1" width="9.90625" customWidth="1"/>
    <col min="2" max="2" width="8.81640625" bestFit="1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2020</v>
      </c>
      <c r="B2">
        <v>18831.919999999998</v>
      </c>
    </row>
    <row r="3" spans="1:5" x14ac:dyDescent="0.35">
      <c r="A3">
        <v>2021</v>
      </c>
      <c r="B3">
        <v>78504.3</v>
      </c>
    </row>
    <row r="4" spans="1:5" x14ac:dyDescent="0.35">
      <c r="A4">
        <v>2022</v>
      </c>
      <c r="B4">
        <v>122738.4</v>
      </c>
    </row>
    <row r="5" spans="1:5" x14ac:dyDescent="0.35">
      <c r="A5">
        <v>2023</v>
      </c>
      <c r="B5">
        <v>104113.8</v>
      </c>
      <c r="C5">
        <v>104113.8</v>
      </c>
      <c r="D5" s="1">
        <v>104113.8</v>
      </c>
      <c r="E5" s="1">
        <v>104113.8</v>
      </c>
    </row>
    <row r="6" spans="1:5" x14ac:dyDescent="0.35">
      <c r="A6">
        <v>2024</v>
      </c>
      <c r="C6">
        <f>_xlfn.FORECAST.ETS(A6,$B$2:$B$5,$A$2:$A$5,1,1)</f>
        <v>145916.20682346821</v>
      </c>
      <c r="D6" s="1">
        <f>C6-_xlfn.FORECAST.ETS.CONFINT(A6,$B$2:$B$5,$A$2:$A$5,0.95,1,1)</f>
        <v>93821.026197252111</v>
      </c>
      <c r="E6" s="1">
        <f>C6+_xlfn.FORECAST.ETS.CONFINT(A6,$B$2:$B$5,$A$2:$A$5,0.95,1,1)</f>
        <v>198011.38744968432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64F31-653B-4979-88DE-CF4F8CCD4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AB_sales</vt:lpstr>
      <vt:lpstr>BC_sales</vt:lpstr>
      <vt:lpstr>QC_sales</vt:lpstr>
      <vt:lpstr>MB_sales</vt:lpstr>
      <vt:lpstr>PE_sales</vt:lpstr>
      <vt:lpstr>NS_sales</vt:lpstr>
      <vt:lpstr>NF_sales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borjha19@student.ubc.ca</dc:creator>
  <cp:lastModifiedBy>borjha19@student.ubc.ca</cp:lastModifiedBy>
  <dcterms:created xsi:type="dcterms:W3CDTF">2023-12-07T06:55:25Z</dcterms:created>
  <dcterms:modified xsi:type="dcterms:W3CDTF">2023-12-07T07:19:43Z</dcterms:modified>
</cp:coreProperties>
</file>