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aden\OneDrive - UBC\Year3Term1\COSC304\Lab10\Analysis\"/>
    </mc:Choice>
  </mc:AlternateContent>
  <xr:revisionPtr revIDLastSave="0" documentId="13_ncr:1_{43F02596-89FD-442F-BDA2-6B748A001A43}" xr6:coauthVersionLast="47" xr6:coauthVersionMax="47" xr10:uidLastSave="{00000000-0000-0000-0000-000000000000}"/>
  <bookViews>
    <workbookView xWindow="-110" yWindow="-110" windowWidth="22780" windowHeight="14540" xr2:uid="{715066E0-88A3-47EF-9BC9-2D58F8343C6D}"/>
  </bookViews>
  <sheets>
    <sheet name="data" sheetId="2" r:id="rId1"/>
    <sheet name="AMEX_count" sheetId="3" r:id="rId2"/>
    <sheet name="ApplePay_count" sheetId="4" r:id="rId3"/>
    <sheet name="VISA_count" sheetId="7" r:id="rId4"/>
    <sheet name="PayPal_count" sheetId="6" r:id="rId5"/>
    <sheet name="MC_count" sheetId="5" r:id="rId6"/>
  </sheets>
  <definedNames>
    <definedName name="ExternalData_1" localSheetId="0" hidden="1">data!$A$1:$C$16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7" l="1"/>
  <c r="C5" i="6"/>
  <c r="C5" i="5"/>
  <c r="C5" i="4"/>
  <c r="C5" i="3"/>
  <c r="E5" i="7" l="1"/>
  <c r="D5" i="7"/>
  <c r="E5" i="6"/>
  <c r="D5" i="6"/>
  <c r="D5" i="5"/>
  <c r="E5" i="5"/>
  <c r="D5" i="4"/>
  <c r="E5" i="4"/>
  <c r="E5" i="3"/>
  <c r="D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0ADB39-1335-4275-B43F-1C43BDA7143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<sst xmlns="http://schemas.openxmlformats.org/spreadsheetml/2006/main" count="45" uniqueCount="15">
  <si>
    <t>count</t>
  </si>
  <si>
    <t>paymentType</t>
  </si>
  <si>
    <t>year</t>
  </si>
  <si>
    <t>AMEX</t>
  </si>
  <si>
    <t>ApplePay</t>
  </si>
  <si>
    <t>MC</t>
  </si>
  <si>
    <t>PayPal</t>
  </si>
  <si>
    <t>VISA</t>
  </si>
  <si>
    <t>Timeline</t>
  </si>
  <si>
    <t>Values</t>
  </si>
  <si>
    <t>Forecast</t>
  </si>
  <si>
    <t>Lower Confidence Bound</t>
  </si>
  <si>
    <t>Upper Confidence Bound</t>
  </si>
  <si>
    <t>Approach: The goal here is count the purchases made for each year, and know the paymentType. This can be done through sql query outputted to excel table. The Forecast option can then show future years.</t>
  </si>
  <si>
    <t>Analysis: It looks like from the data, VISA is the most popular payment method. Each payment type sees a relatively low static change. MC sees a big decrease as well in 2022 which changes the linear model for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</si>
</sst>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2" fontId="0" fillId="0" borderId="0" xfId="0" applyNumberFormat="1"/>
    <xf numFmtId="0" fontId="0" fillId="0" borderId="0" xfId="0" applyAlignment="1">
      <alignment horizontal="left" vertical="top" wrapText="1"/>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AMEX_count!$B$1</c:f>
              <c:strCache>
                <c:ptCount val="1"/>
                <c:pt idx="0">
                  <c:v>Values</c:v>
                </c:pt>
              </c:strCache>
            </c:strRef>
          </c:tx>
          <c:spPr>
            <a:ln w="28575" cap="rnd">
              <a:solidFill>
                <a:schemeClr val="accent1"/>
              </a:solidFill>
              <a:round/>
            </a:ln>
            <a:effectLst/>
          </c:spPr>
          <c:marker>
            <c:symbol val="none"/>
          </c:marker>
          <c:val>
            <c:numRef>
              <c:f>AMEX_count!$B$2:$B$5</c:f>
              <c:numCache>
                <c:formatCode>General</c:formatCode>
                <c:ptCount val="4"/>
                <c:pt idx="0">
                  <c:v>14</c:v>
                </c:pt>
                <c:pt idx="1">
                  <c:v>12</c:v>
                </c:pt>
                <c:pt idx="2">
                  <c:v>13</c:v>
                </c:pt>
              </c:numCache>
            </c:numRef>
          </c:val>
          <c:smooth val="0"/>
          <c:extLst>
            <c:ext xmlns:c16="http://schemas.microsoft.com/office/drawing/2014/chart" uri="{C3380CC4-5D6E-409C-BE32-E72D297353CC}">
              <c16:uniqueId val="{00000000-614D-4457-9D99-7FC5FC053E89}"/>
            </c:ext>
          </c:extLst>
        </c:ser>
        <c:ser>
          <c:idx val="1"/>
          <c:order val="1"/>
          <c:tx>
            <c:strRef>
              <c:f>AMEX_count!$C$1</c:f>
              <c:strCache>
                <c:ptCount val="1"/>
                <c:pt idx="0">
                  <c:v>Forecast</c:v>
                </c:pt>
              </c:strCache>
            </c:strRef>
          </c:tx>
          <c:spPr>
            <a:ln w="25400" cap="rnd">
              <a:solidFill>
                <a:schemeClr val="accent2"/>
              </a:solidFill>
              <a:round/>
            </a:ln>
            <a:effectLst/>
          </c:spPr>
          <c:marker>
            <c:symbol val="none"/>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4D-4457-9D99-7FC5FC053E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AMEX_count!$A$2:$A$5</c:f>
              <c:numCache>
                <c:formatCode>General</c:formatCode>
                <c:ptCount val="4"/>
                <c:pt idx="0">
                  <c:v>2020</c:v>
                </c:pt>
                <c:pt idx="1">
                  <c:v>2021</c:v>
                </c:pt>
                <c:pt idx="2">
                  <c:v>2022</c:v>
                </c:pt>
                <c:pt idx="3">
                  <c:v>2023</c:v>
                </c:pt>
              </c:numCache>
            </c:numRef>
          </c:cat>
          <c:val>
            <c:numRef>
              <c:f>AMEX_count!$C$2:$C$5</c:f>
              <c:numCache>
                <c:formatCode>General</c:formatCode>
                <c:ptCount val="4"/>
                <c:pt idx="2">
                  <c:v>13</c:v>
                </c:pt>
                <c:pt idx="3">
                  <c:v>12.112401499999999</c:v>
                </c:pt>
              </c:numCache>
            </c:numRef>
          </c:val>
          <c:smooth val="0"/>
          <c:extLst>
            <c:ext xmlns:c16="http://schemas.microsoft.com/office/drawing/2014/chart" uri="{C3380CC4-5D6E-409C-BE32-E72D297353CC}">
              <c16:uniqueId val="{00000001-614D-4457-9D99-7FC5FC053E89}"/>
            </c:ext>
          </c:extLst>
        </c:ser>
        <c:ser>
          <c:idx val="2"/>
          <c:order val="2"/>
          <c:tx>
            <c:strRef>
              <c:f>AMEX_count!$D$1</c:f>
              <c:strCache>
                <c:ptCount val="1"/>
                <c:pt idx="0">
                  <c:v>Lower Confidence Bound</c:v>
                </c:pt>
              </c:strCache>
            </c:strRef>
          </c:tx>
          <c:spPr>
            <a:ln w="12700" cap="rnd">
              <a:solidFill>
                <a:srgbClr val="ED7D31"/>
              </a:solidFill>
              <a:prstDash val="solid"/>
              <a:round/>
            </a:ln>
            <a:effectLst/>
          </c:spPr>
          <c:marker>
            <c:symbol val="none"/>
          </c:marker>
          <c:cat>
            <c:numRef>
              <c:f>AMEX_count!$A$2:$A$5</c:f>
              <c:numCache>
                <c:formatCode>General</c:formatCode>
                <c:ptCount val="4"/>
                <c:pt idx="0">
                  <c:v>2020</c:v>
                </c:pt>
                <c:pt idx="1">
                  <c:v>2021</c:v>
                </c:pt>
                <c:pt idx="2">
                  <c:v>2022</c:v>
                </c:pt>
                <c:pt idx="3">
                  <c:v>2023</c:v>
                </c:pt>
              </c:numCache>
            </c:numRef>
          </c:cat>
          <c:val>
            <c:numRef>
              <c:f>AMEX_count!$D$2:$D$5</c:f>
              <c:numCache>
                <c:formatCode>General</c:formatCode>
                <c:ptCount val="4"/>
                <c:pt idx="2" formatCode="0.00">
                  <c:v>13</c:v>
                </c:pt>
                <c:pt idx="3" formatCode="0.00">
                  <c:v>10.381740261169787</c:v>
                </c:pt>
              </c:numCache>
            </c:numRef>
          </c:val>
          <c:smooth val="0"/>
          <c:extLst>
            <c:ext xmlns:c16="http://schemas.microsoft.com/office/drawing/2014/chart" uri="{C3380CC4-5D6E-409C-BE32-E72D297353CC}">
              <c16:uniqueId val="{00000002-614D-4457-9D99-7FC5FC053E89}"/>
            </c:ext>
          </c:extLst>
        </c:ser>
        <c:ser>
          <c:idx val="3"/>
          <c:order val="3"/>
          <c:tx>
            <c:strRef>
              <c:f>AMEX_count!$E$1</c:f>
              <c:strCache>
                <c:ptCount val="1"/>
                <c:pt idx="0">
                  <c:v>Upper Confidence Bound</c:v>
                </c:pt>
              </c:strCache>
            </c:strRef>
          </c:tx>
          <c:spPr>
            <a:ln w="12700" cap="rnd">
              <a:solidFill>
                <a:srgbClr val="ED7D31"/>
              </a:solidFill>
              <a:prstDash val="solid"/>
              <a:round/>
            </a:ln>
            <a:effectLst/>
          </c:spPr>
          <c:marker>
            <c:symbol val="none"/>
          </c:marker>
          <c:cat>
            <c:numRef>
              <c:f>AMEX_count!$A$2:$A$5</c:f>
              <c:numCache>
                <c:formatCode>General</c:formatCode>
                <c:ptCount val="4"/>
                <c:pt idx="0">
                  <c:v>2020</c:v>
                </c:pt>
                <c:pt idx="1">
                  <c:v>2021</c:v>
                </c:pt>
                <c:pt idx="2">
                  <c:v>2022</c:v>
                </c:pt>
                <c:pt idx="3">
                  <c:v>2023</c:v>
                </c:pt>
              </c:numCache>
            </c:numRef>
          </c:cat>
          <c:val>
            <c:numRef>
              <c:f>AMEX_count!$E$2:$E$5</c:f>
              <c:numCache>
                <c:formatCode>General</c:formatCode>
                <c:ptCount val="4"/>
                <c:pt idx="2" formatCode="0.00">
                  <c:v>13</c:v>
                </c:pt>
                <c:pt idx="3" formatCode="0.00">
                  <c:v>13.843062738830211</c:v>
                </c:pt>
              </c:numCache>
            </c:numRef>
          </c:val>
          <c:smooth val="0"/>
          <c:extLst>
            <c:ext xmlns:c16="http://schemas.microsoft.com/office/drawing/2014/chart" uri="{C3380CC4-5D6E-409C-BE32-E72D297353CC}">
              <c16:uniqueId val="{00000003-614D-4457-9D99-7FC5FC053E89}"/>
            </c:ext>
          </c:extLst>
        </c:ser>
        <c:dLbls>
          <c:showLegendKey val="0"/>
          <c:showVal val="0"/>
          <c:showCatName val="0"/>
          <c:showSerName val="0"/>
          <c:showPercent val="0"/>
          <c:showBubbleSize val="0"/>
        </c:dLbls>
        <c:smooth val="0"/>
        <c:axId val="936959503"/>
        <c:axId val="520417087"/>
      </c:lineChart>
      <c:catAx>
        <c:axId val="93695950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17087"/>
        <c:crosses val="autoZero"/>
        <c:auto val="1"/>
        <c:lblAlgn val="ctr"/>
        <c:lblOffset val="100"/>
        <c:noMultiLvlLbl val="0"/>
      </c:catAx>
      <c:valAx>
        <c:axId val="52041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59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ApplePay_count!$B$1</c:f>
              <c:strCache>
                <c:ptCount val="1"/>
                <c:pt idx="0">
                  <c:v>Values</c:v>
                </c:pt>
              </c:strCache>
            </c:strRef>
          </c:tx>
          <c:spPr>
            <a:ln w="28575" cap="rnd">
              <a:solidFill>
                <a:schemeClr val="accent1"/>
              </a:solidFill>
              <a:round/>
            </a:ln>
            <a:effectLst/>
          </c:spPr>
          <c:marker>
            <c:symbol val="none"/>
          </c:marker>
          <c:val>
            <c:numRef>
              <c:f>ApplePay_count!$B$2:$B$5</c:f>
              <c:numCache>
                <c:formatCode>General</c:formatCode>
                <c:ptCount val="4"/>
                <c:pt idx="0">
                  <c:v>30</c:v>
                </c:pt>
                <c:pt idx="1">
                  <c:v>23</c:v>
                </c:pt>
                <c:pt idx="2">
                  <c:v>33</c:v>
                </c:pt>
              </c:numCache>
            </c:numRef>
          </c:val>
          <c:smooth val="0"/>
          <c:extLst>
            <c:ext xmlns:c16="http://schemas.microsoft.com/office/drawing/2014/chart" uri="{C3380CC4-5D6E-409C-BE32-E72D297353CC}">
              <c16:uniqueId val="{00000000-C48F-4C2D-8C8F-9EC78B6869DE}"/>
            </c:ext>
          </c:extLst>
        </c:ser>
        <c:ser>
          <c:idx val="1"/>
          <c:order val="1"/>
          <c:tx>
            <c:strRef>
              <c:f>ApplePay_count!$C$1</c:f>
              <c:strCache>
                <c:ptCount val="1"/>
                <c:pt idx="0">
                  <c:v>Forecast</c:v>
                </c:pt>
              </c:strCache>
            </c:strRef>
          </c:tx>
          <c:spPr>
            <a:ln w="25400" cap="rnd">
              <a:solidFill>
                <a:schemeClr val="accent2"/>
              </a:solidFill>
              <a:round/>
            </a:ln>
            <a:effectLst/>
          </c:spPr>
          <c:marker>
            <c:symbol val="none"/>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8F-4C2D-8C8F-9EC78B6869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ApplePay_count!$A$2:$A$5</c:f>
              <c:numCache>
                <c:formatCode>General</c:formatCode>
                <c:ptCount val="4"/>
                <c:pt idx="0">
                  <c:v>2020</c:v>
                </c:pt>
                <c:pt idx="1">
                  <c:v>2021</c:v>
                </c:pt>
                <c:pt idx="2">
                  <c:v>2022</c:v>
                </c:pt>
                <c:pt idx="3">
                  <c:v>2023</c:v>
                </c:pt>
              </c:numCache>
            </c:numRef>
          </c:cat>
          <c:val>
            <c:numRef>
              <c:f>ApplePay_count!$C$2:$C$5</c:f>
              <c:numCache>
                <c:formatCode>General</c:formatCode>
                <c:ptCount val="4"/>
                <c:pt idx="2">
                  <c:v>33</c:v>
                </c:pt>
                <c:pt idx="3">
                  <c:v>32.303608499999996</c:v>
                </c:pt>
              </c:numCache>
            </c:numRef>
          </c:val>
          <c:smooth val="0"/>
          <c:extLst>
            <c:ext xmlns:c16="http://schemas.microsoft.com/office/drawing/2014/chart" uri="{C3380CC4-5D6E-409C-BE32-E72D297353CC}">
              <c16:uniqueId val="{00000001-C48F-4C2D-8C8F-9EC78B6869DE}"/>
            </c:ext>
          </c:extLst>
        </c:ser>
        <c:ser>
          <c:idx val="2"/>
          <c:order val="2"/>
          <c:tx>
            <c:strRef>
              <c:f>ApplePay_count!$D$1</c:f>
              <c:strCache>
                <c:ptCount val="1"/>
                <c:pt idx="0">
                  <c:v>Lower Confidence Bound</c:v>
                </c:pt>
              </c:strCache>
            </c:strRef>
          </c:tx>
          <c:spPr>
            <a:ln w="12700" cap="rnd">
              <a:solidFill>
                <a:srgbClr val="ED7D31"/>
              </a:solidFill>
              <a:prstDash val="solid"/>
              <a:round/>
            </a:ln>
            <a:effectLst/>
          </c:spPr>
          <c:marker>
            <c:symbol val="none"/>
          </c:marker>
          <c:cat>
            <c:numRef>
              <c:f>ApplePay_count!$A$2:$A$5</c:f>
              <c:numCache>
                <c:formatCode>General</c:formatCode>
                <c:ptCount val="4"/>
                <c:pt idx="0">
                  <c:v>2020</c:v>
                </c:pt>
                <c:pt idx="1">
                  <c:v>2021</c:v>
                </c:pt>
                <c:pt idx="2">
                  <c:v>2022</c:v>
                </c:pt>
                <c:pt idx="3">
                  <c:v>2023</c:v>
                </c:pt>
              </c:numCache>
            </c:numRef>
          </c:cat>
          <c:val>
            <c:numRef>
              <c:f>ApplePay_count!$D$2:$D$5</c:f>
              <c:numCache>
                <c:formatCode>General</c:formatCode>
                <c:ptCount val="4"/>
                <c:pt idx="2" formatCode="0.00">
                  <c:v>33</c:v>
                </c:pt>
                <c:pt idx="3" formatCode="0.00">
                  <c:v>22.496528146628794</c:v>
                </c:pt>
              </c:numCache>
            </c:numRef>
          </c:val>
          <c:smooth val="0"/>
          <c:extLst>
            <c:ext xmlns:c16="http://schemas.microsoft.com/office/drawing/2014/chart" uri="{C3380CC4-5D6E-409C-BE32-E72D297353CC}">
              <c16:uniqueId val="{00000002-C48F-4C2D-8C8F-9EC78B6869DE}"/>
            </c:ext>
          </c:extLst>
        </c:ser>
        <c:ser>
          <c:idx val="3"/>
          <c:order val="3"/>
          <c:tx>
            <c:strRef>
              <c:f>ApplePay_count!$E$1</c:f>
              <c:strCache>
                <c:ptCount val="1"/>
                <c:pt idx="0">
                  <c:v>Upper Confidence Bound</c:v>
                </c:pt>
              </c:strCache>
            </c:strRef>
          </c:tx>
          <c:spPr>
            <a:ln w="12700" cap="rnd">
              <a:solidFill>
                <a:srgbClr val="ED7D31"/>
              </a:solidFill>
              <a:prstDash val="solid"/>
              <a:round/>
            </a:ln>
            <a:effectLst/>
          </c:spPr>
          <c:marker>
            <c:symbol val="none"/>
          </c:marker>
          <c:cat>
            <c:numRef>
              <c:f>ApplePay_count!$A$2:$A$5</c:f>
              <c:numCache>
                <c:formatCode>General</c:formatCode>
                <c:ptCount val="4"/>
                <c:pt idx="0">
                  <c:v>2020</c:v>
                </c:pt>
                <c:pt idx="1">
                  <c:v>2021</c:v>
                </c:pt>
                <c:pt idx="2">
                  <c:v>2022</c:v>
                </c:pt>
                <c:pt idx="3">
                  <c:v>2023</c:v>
                </c:pt>
              </c:numCache>
            </c:numRef>
          </c:cat>
          <c:val>
            <c:numRef>
              <c:f>ApplePay_count!$E$2:$E$5</c:f>
              <c:numCache>
                <c:formatCode>General</c:formatCode>
                <c:ptCount val="4"/>
                <c:pt idx="2" formatCode="0.00">
                  <c:v>33</c:v>
                </c:pt>
                <c:pt idx="3" formatCode="0.00">
                  <c:v>42.110688853371201</c:v>
                </c:pt>
              </c:numCache>
            </c:numRef>
          </c:val>
          <c:smooth val="0"/>
          <c:extLst>
            <c:ext xmlns:c16="http://schemas.microsoft.com/office/drawing/2014/chart" uri="{C3380CC4-5D6E-409C-BE32-E72D297353CC}">
              <c16:uniqueId val="{00000003-C48F-4C2D-8C8F-9EC78B6869DE}"/>
            </c:ext>
          </c:extLst>
        </c:ser>
        <c:dLbls>
          <c:showLegendKey val="0"/>
          <c:showVal val="0"/>
          <c:showCatName val="0"/>
          <c:showSerName val="0"/>
          <c:showPercent val="0"/>
          <c:showBubbleSize val="0"/>
        </c:dLbls>
        <c:smooth val="0"/>
        <c:axId val="417154431"/>
        <c:axId val="415457455"/>
      </c:lineChart>
      <c:catAx>
        <c:axId val="41715443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57455"/>
        <c:crosses val="autoZero"/>
        <c:auto val="1"/>
        <c:lblAlgn val="ctr"/>
        <c:lblOffset val="100"/>
        <c:noMultiLvlLbl val="0"/>
      </c:catAx>
      <c:valAx>
        <c:axId val="41545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54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VISA_count!$B$1</c:f>
              <c:strCache>
                <c:ptCount val="1"/>
                <c:pt idx="0">
                  <c:v>Values</c:v>
                </c:pt>
              </c:strCache>
            </c:strRef>
          </c:tx>
          <c:spPr>
            <a:ln w="28575" cap="rnd">
              <a:solidFill>
                <a:schemeClr val="accent1"/>
              </a:solidFill>
              <a:round/>
            </a:ln>
            <a:effectLst/>
          </c:spPr>
          <c:marker>
            <c:symbol val="none"/>
          </c:marker>
          <c:val>
            <c:numRef>
              <c:f>VISA_count!$B$2:$B$5</c:f>
              <c:numCache>
                <c:formatCode>General</c:formatCode>
                <c:ptCount val="4"/>
                <c:pt idx="0">
                  <c:v>139</c:v>
                </c:pt>
                <c:pt idx="1">
                  <c:v>148</c:v>
                </c:pt>
                <c:pt idx="2">
                  <c:v>141</c:v>
                </c:pt>
              </c:numCache>
            </c:numRef>
          </c:val>
          <c:smooth val="0"/>
          <c:extLst>
            <c:ext xmlns:c16="http://schemas.microsoft.com/office/drawing/2014/chart" uri="{C3380CC4-5D6E-409C-BE32-E72D297353CC}">
              <c16:uniqueId val="{00000000-4D94-4C40-B0EC-4D7E26FA5974}"/>
            </c:ext>
          </c:extLst>
        </c:ser>
        <c:ser>
          <c:idx val="1"/>
          <c:order val="1"/>
          <c:tx>
            <c:strRef>
              <c:f>VISA_count!$C$1</c:f>
              <c:strCache>
                <c:ptCount val="1"/>
                <c:pt idx="0">
                  <c:v>Forecast</c:v>
                </c:pt>
              </c:strCache>
            </c:strRef>
          </c:tx>
          <c:spPr>
            <a:ln w="25400" cap="rnd">
              <a:solidFill>
                <a:schemeClr val="accent2"/>
              </a:solidFill>
              <a:round/>
            </a:ln>
            <a:effectLst/>
          </c:spPr>
          <c:marker>
            <c:symbol val="none"/>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94-4C40-B0EC-4D7E26FA59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VISA_count!$A$2:$A$5</c:f>
              <c:numCache>
                <c:formatCode>General</c:formatCode>
                <c:ptCount val="4"/>
                <c:pt idx="0">
                  <c:v>2020</c:v>
                </c:pt>
                <c:pt idx="1">
                  <c:v>2021</c:v>
                </c:pt>
                <c:pt idx="2">
                  <c:v>2022</c:v>
                </c:pt>
                <c:pt idx="3">
                  <c:v>2023</c:v>
                </c:pt>
              </c:numCache>
            </c:numRef>
          </c:cat>
          <c:val>
            <c:numRef>
              <c:f>VISA_count!$C$2:$C$5</c:f>
              <c:numCache>
                <c:formatCode>General</c:formatCode>
                <c:ptCount val="4"/>
                <c:pt idx="2">
                  <c:v>141</c:v>
                </c:pt>
                <c:pt idx="3">
                  <c:v>144.06719200000001</c:v>
                </c:pt>
              </c:numCache>
            </c:numRef>
          </c:val>
          <c:smooth val="0"/>
          <c:extLst>
            <c:ext xmlns:c16="http://schemas.microsoft.com/office/drawing/2014/chart" uri="{C3380CC4-5D6E-409C-BE32-E72D297353CC}">
              <c16:uniqueId val="{00000001-4D94-4C40-B0EC-4D7E26FA5974}"/>
            </c:ext>
          </c:extLst>
        </c:ser>
        <c:ser>
          <c:idx val="2"/>
          <c:order val="2"/>
          <c:tx>
            <c:strRef>
              <c:f>VISA_count!$D$1</c:f>
              <c:strCache>
                <c:ptCount val="1"/>
                <c:pt idx="0">
                  <c:v>Lower Confidence Bound</c:v>
                </c:pt>
              </c:strCache>
            </c:strRef>
          </c:tx>
          <c:spPr>
            <a:ln w="12700" cap="rnd">
              <a:solidFill>
                <a:srgbClr val="ED7D31"/>
              </a:solidFill>
              <a:prstDash val="solid"/>
              <a:round/>
            </a:ln>
            <a:effectLst/>
          </c:spPr>
          <c:marker>
            <c:symbol val="none"/>
          </c:marker>
          <c:cat>
            <c:numRef>
              <c:f>VISA_count!$A$2:$A$5</c:f>
              <c:numCache>
                <c:formatCode>General</c:formatCode>
                <c:ptCount val="4"/>
                <c:pt idx="0">
                  <c:v>2020</c:v>
                </c:pt>
                <c:pt idx="1">
                  <c:v>2021</c:v>
                </c:pt>
                <c:pt idx="2">
                  <c:v>2022</c:v>
                </c:pt>
                <c:pt idx="3">
                  <c:v>2023</c:v>
                </c:pt>
              </c:numCache>
            </c:numRef>
          </c:cat>
          <c:val>
            <c:numRef>
              <c:f>VISA_count!$D$2:$D$5</c:f>
              <c:numCache>
                <c:formatCode>General</c:formatCode>
                <c:ptCount val="4"/>
                <c:pt idx="2" formatCode="0.00">
                  <c:v>141</c:v>
                </c:pt>
                <c:pt idx="3" formatCode="0.00">
                  <c:v>134.83699872623887</c:v>
                </c:pt>
              </c:numCache>
            </c:numRef>
          </c:val>
          <c:smooth val="0"/>
          <c:extLst>
            <c:ext xmlns:c16="http://schemas.microsoft.com/office/drawing/2014/chart" uri="{C3380CC4-5D6E-409C-BE32-E72D297353CC}">
              <c16:uniqueId val="{00000002-4D94-4C40-B0EC-4D7E26FA5974}"/>
            </c:ext>
          </c:extLst>
        </c:ser>
        <c:ser>
          <c:idx val="3"/>
          <c:order val="3"/>
          <c:tx>
            <c:strRef>
              <c:f>VISA_count!$E$1</c:f>
              <c:strCache>
                <c:ptCount val="1"/>
                <c:pt idx="0">
                  <c:v>Upper Confidence Bound</c:v>
                </c:pt>
              </c:strCache>
            </c:strRef>
          </c:tx>
          <c:spPr>
            <a:ln w="12700" cap="rnd">
              <a:solidFill>
                <a:srgbClr val="ED7D31"/>
              </a:solidFill>
              <a:prstDash val="solid"/>
              <a:round/>
            </a:ln>
            <a:effectLst/>
          </c:spPr>
          <c:marker>
            <c:symbol val="none"/>
          </c:marker>
          <c:cat>
            <c:numRef>
              <c:f>VISA_count!$A$2:$A$5</c:f>
              <c:numCache>
                <c:formatCode>General</c:formatCode>
                <c:ptCount val="4"/>
                <c:pt idx="0">
                  <c:v>2020</c:v>
                </c:pt>
                <c:pt idx="1">
                  <c:v>2021</c:v>
                </c:pt>
                <c:pt idx="2">
                  <c:v>2022</c:v>
                </c:pt>
                <c:pt idx="3">
                  <c:v>2023</c:v>
                </c:pt>
              </c:numCache>
            </c:numRef>
          </c:cat>
          <c:val>
            <c:numRef>
              <c:f>VISA_count!$E$2:$E$5</c:f>
              <c:numCache>
                <c:formatCode>General</c:formatCode>
                <c:ptCount val="4"/>
                <c:pt idx="2" formatCode="0.00">
                  <c:v>141</c:v>
                </c:pt>
                <c:pt idx="3" formatCode="0.00">
                  <c:v>153.29738527376114</c:v>
                </c:pt>
              </c:numCache>
            </c:numRef>
          </c:val>
          <c:smooth val="0"/>
          <c:extLst>
            <c:ext xmlns:c16="http://schemas.microsoft.com/office/drawing/2014/chart" uri="{C3380CC4-5D6E-409C-BE32-E72D297353CC}">
              <c16:uniqueId val="{00000003-4D94-4C40-B0EC-4D7E26FA5974}"/>
            </c:ext>
          </c:extLst>
        </c:ser>
        <c:dLbls>
          <c:showLegendKey val="0"/>
          <c:showVal val="0"/>
          <c:showCatName val="0"/>
          <c:showSerName val="0"/>
          <c:showPercent val="0"/>
          <c:showBubbleSize val="0"/>
        </c:dLbls>
        <c:smooth val="0"/>
        <c:axId val="418252847"/>
        <c:axId val="418254575"/>
      </c:lineChart>
      <c:catAx>
        <c:axId val="41825284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54575"/>
        <c:crosses val="autoZero"/>
        <c:auto val="1"/>
        <c:lblAlgn val="ctr"/>
        <c:lblOffset val="100"/>
        <c:noMultiLvlLbl val="0"/>
      </c:catAx>
      <c:valAx>
        <c:axId val="41825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5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PayPal_count!$B$1</c:f>
              <c:strCache>
                <c:ptCount val="1"/>
                <c:pt idx="0">
                  <c:v>Values</c:v>
                </c:pt>
              </c:strCache>
            </c:strRef>
          </c:tx>
          <c:spPr>
            <a:ln w="28575" cap="rnd">
              <a:solidFill>
                <a:schemeClr val="accent1"/>
              </a:solidFill>
              <a:round/>
            </a:ln>
            <a:effectLst/>
          </c:spPr>
          <c:marker>
            <c:symbol val="none"/>
          </c:marker>
          <c:val>
            <c:numRef>
              <c:f>PayPal_count!$B$2:$B$5</c:f>
              <c:numCache>
                <c:formatCode>General</c:formatCode>
                <c:ptCount val="4"/>
                <c:pt idx="0">
                  <c:v>39</c:v>
                </c:pt>
                <c:pt idx="1">
                  <c:v>50</c:v>
                </c:pt>
                <c:pt idx="2">
                  <c:v>47</c:v>
                </c:pt>
              </c:numCache>
            </c:numRef>
          </c:val>
          <c:smooth val="0"/>
          <c:extLst>
            <c:ext xmlns:c16="http://schemas.microsoft.com/office/drawing/2014/chart" uri="{C3380CC4-5D6E-409C-BE32-E72D297353CC}">
              <c16:uniqueId val="{00000000-7995-4D38-B333-D2DEEBC5DECB}"/>
            </c:ext>
          </c:extLst>
        </c:ser>
        <c:ser>
          <c:idx val="1"/>
          <c:order val="1"/>
          <c:tx>
            <c:strRef>
              <c:f>PayPal_count!$C$1</c:f>
              <c:strCache>
                <c:ptCount val="1"/>
                <c:pt idx="0">
                  <c:v>Forecast</c:v>
                </c:pt>
              </c:strCache>
            </c:strRef>
          </c:tx>
          <c:spPr>
            <a:ln w="25400" cap="rnd">
              <a:solidFill>
                <a:schemeClr val="accent2"/>
              </a:solidFill>
              <a:round/>
            </a:ln>
            <a:effectLst/>
          </c:spPr>
          <c:marker>
            <c:symbol val="none"/>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95-4D38-B333-D2DEEBC5DE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PayPal_count!$A$2:$A$5</c:f>
              <c:numCache>
                <c:formatCode>General</c:formatCode>
                <c:ptCount val="4"/>
                <c:pt idx="0">
                  <c:v>2020</c:v>
                </c:pt>
                <c:pt idx="1">
                  <c:v>2021</c:v>
                </c:pt>
                <c:pt idx="2">
                  <c:v>2022</c:v>
                </c:pt>
                <c:pt idx="3">
                  <c:v>2023</c:v>
                </c:pt>
              </c:numCache>
            </c:numRef>
          </c:cat>
          <c:val>
            <c:numRef>
              <c:f>PayPal_count!$C$2:$C$5</c:f>
              <c:numCache>
                <c:formatCode>General</c:formatCode>
                <c:ptCount val="4"/>
                <c:pt idx="2">
                  <c:v>47</c:v>
                </c:pt>
                <c:pt idx="3">
                  <c:v>52.808793000000001</c:v>
                </c:pt>
              </c:numCache>
            </c:numRef>
          </c:val>
          <c:smooth val="0"/>
          <c:extLst>
            <c:ext xmlns:c16="http://schemas.microsoft.com/office/drawing/2014/chart" uri="{C3380CC4-5D6E-409C-BE32-E72D297353CC}">
              <c16:uniqueId val="{00000001-7995-4D38-B333-D2DEEBC5DECB}"/>
            </c:ext>
          </c:extLst>
        </c:ser>
        <c:ser>
          <c:idx val="2"/>
          <c:order val="2"/>
          <c:tx>
            <c:strRef>
              <c:f>PayPal_count!$D$1</c:f>
              <c:strCache>
                <c:ptCount val="1"/>
                <c:pt idx="0">
                  <c:v>Lower Confidence Bound</c:v>
                </c:pt>
              </c:strCache>
            </c:strRef>
          </c:tx>
          <c:spPr>
            <a:ln w="12700" cap="rnd">
              <a:solidFill>
                <a:srgbClr val="ED7D31"/>
              </a:solidFill>
              <a:prstDash val="solid"/>
              <a:round/>
            </a:ln>
            <a:effectLst/>
          </c:spPr>
          <c:marker>
            <c:symbol val="none"/>
          </c:marker>
          <c:cat>
            <c:numRef>
              <c:f>PayPal_count!$A$2:$A$5</c:f>
              <c:numCache>
                <c:formatCode>General</c:formatCode>
                <c:ptCount val="4"/>
                <c:pt idx="0">
                  <c:v>2020</c:v>
                </c:pt>
                <c:pt idx="1">
                  <c:v>2021</c:v>
                </c:pt>
                <c:pt idx="2">
                  <c:v>2022</c:v>
                </c:pt>
                <c:pt idx="3">
                  <c:v>2023</c:v>
                </c:pt>
              </c:numCache>
            </c:numRef>
          </c:cat>
          <c:val>
            <c:numRef>
              <c:f>PayPal_count!$D$2:$D$5</c:f>
              <c:numCache>
                <c:formatCode>General</c:formatCode>
                <c:ptCount val="4"/>
                <c:pt idx="2" formatCode="0.00">
                  <c:v>47</c:v>
                </c:pt>
                <c:pt idx="3" formatCode="0.00">
                  <c:v>44.732373885459012</c:v>
                </c:pt>
              </c:numCache>
            </c:numRef>
          </c:val>
          <c:smooth val="0"/>
          <c:extLst>
            <c:ext xmlns:c16="http://schemas.microsoft.com/office/drawing/2014/chart" uri="{C3380CC4-5D6E-409C-BE32-E72D297353CC}">
              <c16:uniqueId val="{00000002-7995-4D38-B333-D2DEEBC5DECB}"/>
            </c:ext>
          </c:extLst>
        </c:ser>
        <c:ser>
          <c:idx val="3"/>
          <c:order val="3"/>
          <c:tx>
            <c:strRef>
              <c:f>PayPal_count!$E$1</c:f>
              <c:strCache>
                <c:ptCount val="1"/>
                <c:pt idx="0">
                  <c:v>Upper Confidence Bound</c:v>
                </c:pt>
              </c:strCache>
            </c:strRef>
          </c:tx>
          <c:spPr>
            <a:ln w="12700" cap="rnd">
              <a:solidFill>
                <a:srgbClr val="ED7D31"/>
              </a:solidFill>
              <a:prstDash val="solid"/>
              <a:round/>
            </a:ln>
            <a:effectLst/>
          </c:spPr>
          <c:marker>
            <c:symbol val="none"/>
          </c:marker>
          <c:cat>
            <c:numRef>
              <c:f>PayPal_count!$A$2:$A$5</c:f>
              <c:numCache>
                <c:formatCode>General</c:formatCode>
                <c:ptCount val="4"/>
                <c:pt idx="0">
                  <c:v>2020</c:v>
                </c:pt>
                <c:pt idx="1">
                  <c:v>2021</c:v>
                </c:pt>
                <c:pt idx="2">
                  <c:v>2022</c:v>
                </c:pt>
                <c:pt idx="3">
                  <c:v>2023</c:v>
                </c:pt>
              </c:numCache>
            </c:numRef>
          </c:cat>
          <c:val>
            <c:numRef>
              <c:f>PayPal_count!$E$2:$E$5</c:f>
              <c:numCache>
                <c:formatCode>General</c:formatCode>
                <c:ptCount val="4"/>
                <c:pt idx="2" formatCode="0.00">
                  <c:v>47</c:v>
                </c:pt>
                <c:pt idx="3" formatCode="0.00">
                  <c:v>60.885212114540991</c:v>
                </c:pt>
              </c:numCache>
            </c:numRef>
          </c:val>
          <c:smooth val="0"/>
          <c:extLst>
            <c:ext xmlns:c16="http://schemas.microsoft.com/office/drawing/2014/chart" uri="{C3380CC4-5D6E-409C-BE32-E72D297353CC}">
              <c16:uniqueId val="{00000003-7995-4D38-B333-D2DEEBC5DECB}"/>
            </c:ext>
          </c:extLst>
        </c:ser>
        <c:dLbls>
          <c:showLegendKey val="0"/>
          <c:showVal val="0"/>
          <c:showCatName val="0"/>
          <c:showSerName val="0"/>
          <c:showPercent val="0"/>
          <c:showBubbleSize val="0"/>
        </c:dLbls>
        <c:smooth val="0"/>
        <c:axId val="520410463"/>
        <c:axId val="1568336223"/>
      </c:lineChart>
      <c:catAx>
        <c:axId val="52041046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36223"/>
        <c:crosses val="autoZero"/>
        <c:auto val="1"/>
        <c:lblAlgn val="ctr"/>
        <c:lblOffset val="100"/>
        <c:noMultiLvlLbl val="0"/>
      </c:catAx>
      <c:valAx>
        <c:axId val="156833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1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MC_count!$B$1</c:f>
              <c:strCache>
                <c:ptCount val="1"/>
                <c:pt idx="0">
                  <c:v>Values</c:v>
                </c:pt>
              </c:strCache>
            </c:strRef>
          </c:tx>
          <c:spPr>
            <a:ln w="28575" cap="rnd">
              <a:solidFill>
                <a:schemeClr val="accent1"/>
              </a:solidFill>
              <a:round/>
            </a:ln>
            <a:effectLst/>
          </c:spPr>
          <c:marker>
            <c:symbol val="none"/>
          </c:marker>
          <c:val>
            <c:numRef>
              <c:f>MC_count!$B$2:$B$5</c:f>
              <c:numCache>
                <c:formatCode>General</c:formatCode>
                <c:ptCount val="4"/>
                <c:pt idx="0">
                  <c:v>83</c:v>
                </c:pt>
                <c:pt idx="1">
                  <c:v>104</c:v>
                </c:pt>
                <c:pt idx="2">
                  <c:v>91</c:v>
                </c:pt>
              </c:numCache>
            </c:numRef>
          </c:val>
          <c:smooth val="0"/>
          <c:extLst>
            <c:ext xmlns:c16="http://schemas.microsoft.com/office/drawing/2014/chart" uri="{C3380CC4-5D6E-409C-BE32-E72D297353CC}">
              <c16:uniqueId val="{00000000-7447-44DC-9A3D-9C5E8C44BC20}"/>
            </c:ext>
          </c:extLst>
        </c:ser>
        <c:ser>
          <c:idx val="1"/>
          <c:order val="1"/>
          <c:tx>
            <c:strRef>
              <c:f>MC_count!$C$1</c:f>
              <c:strCache>
                <c:ptCount val="1"/>
                <c:pt idx="0">
                  <c:v>Forecast</c:v>
                </c:pt>
              </c:strCache>
            </c:strRef>
          </c:tx>
          <c:spPr>
            <a:ln w="25400" cap="rnd">
              <a:solidFill>
                <a:schemeClr val="accent2"/>
              </a:solidFill>
              <a:round/>
            </a:ln>
            <a:effectLst/>
          </c:spPr>
          <c:marker>
            <c:symbol val="none"/>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447-44DC-9A3D-9C5E8C44BC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MC_count!$A$2:$A$5</c:f>
              <c:numCache>
                <c:formatCode>General</c:formatCode>
                <c:ptCount val="4"/>
                <c:pt idx="0">
                  <c:v>2020</c:v>
                </c:pt>
                <c:pt idx="1">
                  <c:v>2021</c:v>
                </c:pt>
                <c:pt idx="2">
                  <c:v>2022</c:v>
                </c:pt>
                <c:pt idx="3">
                  <c:v>2023</c:v>
                </c:pt>
              </c:numCache>
            </c:numRef>
          </c:cat>
          <c:val>
            <c:numRef>
              <c:f>MC_count!$C$2:$C$5</c:f>
              <c:numCache>
                <c:formatCode>General</c:formatCode>
                <c:ptCount val="4"/>
                <c:pt idx="2">
                  <c:v>91</c:v>
                </c:pt>
                <c:pt idx="3">
                  <c:v>99.392783000000009</c:v>
                </c:pt>
              </c:numCache>
            </c:numRef>
          </c:val>
          <c:smooth val="0"/>
          <c:extLst>
            <c:ext xmlns:c16="http://schemas.microsoft.com/office/drawing/2014/chart" uri="{C3380CC4-5D6E-409C-BE32-E72D297353CC}">
              <c16:uniqueId val="{00000001-7447-44DC-9A3D-9C5E8C44BC20}"/>
            </c:ext>
          </c:extLst>
        </c:ser>
        <c:ser>
          <c:idx val="2"/>
          <c:order val="2"/>
          <c:tx>
            <c:strRef>
              <c:f>MC_count!$D$1</c:f>
              <c:strCache>
                <c:ptCount val="1"/>
                <c:pt idx="0">
                  <c:v>Lower Confidence Bound</c:v>
                </c:pt>
              </c:strCache>
            </c:strRef>
          </c:tx>
          <c:spPr>
            <a:ln w="12700" cap="rnd">
              <a:solidFill>
                <a:srgbClr val="ED7D31"/>
              </a:solidFill>
              <a:prstDash val="solid"/>
              <a:round/>
            </a:ln>
            <a:effectLst/>
          </c:spPr>
          <c:marker>
            <c:symbol val="none"/>
          </c:marker>
          <c:cat>
            <c:numRef>
              <c:f>MC_count!$A$2:$A$5</c:f>
              <c:numCache>
                <c:formatCode>General</c:formatCode>
                <c:ptCount val="4"/>
                <c:pt idx="0">
                  <c:v>2020</c:v>
                </c:pt>
                <c:pt idx="1">
                  <c:v>2021</c:v>
                </c:pt>
                <c:pt idx="2">
                  <c:v>2022</c:v>
                </c:pt>
                <c:pt idx="3">
                  <c:v>2023</c:v>
                </c:pt>
              </c:numCache>
            </c:numRef>
          </c:cat>
          <c:val>
            <c:numRef>
              <c:f>MC_count!$D$2:$D$5</c:f>
              <c:numCache>
                <c:formatCode>General</c:formatCode>
                <c:ptCount val="4"/>
                <c:pt idx="2" formatCode="0.00">
                  <c:v>91</c:v>
                </c:pt>
                <c:pt idx="3" formatCode="0.00">
                  <c:v>79.778622293257598</c:v>
                </c:pt>
              </c:numCache>
            </c:numRef>
          </c:val>
          <c:smooth val="0"/>
          <c:extLst>
            <c:ext xmlns:c16="http://schemas.microsoft.com/office/drawing/2014/chart" uri="{C3380CC4-5D6E-409C-BE32-E72D297353CC}">
              <c16:uniqueId val="{00000002-7447-44DC-9A3D-9C5E8C44BC20}"/>
            </c:ext>
          </c:extLst>
        </c:ser>
        <c:ser>
          <c:idx val="3"/>
          <c:order val="3"/>
          <c:tx>
            <c:strRef>
              <c:f>MC_count!$E$1</c:f>
              <c:strCache>
                <c:ptCount val="1"/>
                <c:pt idx="0">
                  <c:v>Upper Confidence Bound</c:v>
                </c:pt>
              </c:strCache>
            </c:strRef>
          </c:tx>
          <c:spPr>
            <a:ln w="12700" cap="rnd">
              <a:solidFill>
                <a:srgbClr val="ED7D31"/>
              </a:solidFill>
              <a:prstDash val="solid"/>
              <a:round/>
            </a:ln>
            <a:effectLst/>
          </c:spPr>
          <c:marker>
            <c:symbol val="none"/>
          </c:marker>
          <c:cat>
            <c:numRef>
              <c:f>MC_count!$A$2:$A$5</c:f>
              <c:numCache>
                <c:formatCode>General</c:formatCode>
                <c:ptCount val="4"/>
                <c:pt idx="0">
                  <c:v>2020</c:v>
                </c:pt>
                <c:pt idx="1">
                  <c:v>2021</c:v>
                </c:pt>
                <c:pt idx="2">
                  <c:v>2022</c:v>
                </c:pt>
                <c:pt idx="3">
                  <c:v>2023</c:v>
                </c:pt>
              </c:numCache>
            </c:numRef>
          </c:cat>
          <c:val>
            <c:numRef>
              <c:f>MC_count!$E$2:$E$5</c:f>
              <c:numCache>
                <c:formatCode>General</c:formatCode>
                <c:ptCount val="4"/>
                <c:pt idx="2" formatCode="0.00">
                  <c:v>91</c:v>
                </c:pt>
                <c:pt idx="3" formatCode="0.00">
                  <c:v>119.00694370674242</c:v>
                </c:pt>
              </c:numCache>
            </c:numRef>
          </c:val>
          <c:smooth val="0"/>
          <c:extLst>
            <c:ext xmlns:c16="http://schemas.microsoft.com/office/drawing/2014/chart" uri="{C3380CC4-5D6E-409C-BE32-E72D297353CC}">
              <c16:uniqueId val="{00000003-7447-44DC-9A3D-9C5E8C44BC20}"/>
            </c:ext>
          </c:extLst>
        </c:ser>
        <c:dLbls>
          <c:showLegendKey val="0"/>
          <c:showVal val="0"/>
          <c:showCatName val="0"/>
          <c:showSerName val="0"/>
          <c:showPercent val="0"/>
          <c:showBubbleSize val="0"/>
        </c:dLbls>
        <c:smooth val="0"/>
        <c:axId val="418251407"/>
        <c:axId val="418255071"/>
      </c:lineChart>
      <c:catAx>
        <c:axId val="41825140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55071"/>
        <c:crosses val="autoZero"/>
        <c:auto val="1"/>
        <c:lblAlgn val="ctr"/>
        <c:lblOffset val="100"/>
        <c:noMultiLvlLbl val="0"/>
      </c:catAx>
      <c:valAx>
        <c:axId val="41825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5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1006475</xdr:colOff>
      <xdr:row>8</xdr:row>
      <xdr:rowOff>139700</xdr:rowOff>
    </xdr:from>
    <xdr:to>
      <xdr:col>19</xdr:col>
      <xdr:colOff>15875</xdr:colOff>
      <xdr:row>32</xdr:row>
      <xdr:rowOff>120650</xdr:rowOff>
    </xdr:to>
    <xdr:graphicFrame macro="">
      <xdr:nvGraphicFramePr>
        <xdr:cNvPr id="2" name="Chart 1">
          <a:extLst>
            <a:ext uri="{FF2B5EF4-FFF2-40B4-BE49-F238E27FC236}">
              <a16:creationId xmlns:a16="http://schemas.microsoft.com/office/drawing/2014/main" id="{2347B456-C673-613E-6C28-C882C3839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1006475</xdr:colOff>
      <xdr:row>8</xdr:row>
      <xdr:rowOff>139700</xdr:rowOff>
    </xdr:from>
    <xdr:to>
      <xdr:col>19</xdr:col>
      <xdr:colOff>15875</xdr:colOff>
      <xdr:row>32</xdr:row>
      <xdr:rowOff>120650</xdr:rowOff>
    </xdr:to>
    <xdr:graphicFrame macro="">
      <xdr:nvGraphicFramePr>
        <xdr:cNvPr id="2" name="Chart 1">
          <a:extLst>
            <a:ext uri="{FF2B5EF4-FFF2-40B4-BE49-F238E27FC236}">
              <a16:creationId xmlns:a16="http://schemas.microsoft.com/office/drawing/2014/main" id="{3DCCA35B-9AC8-1F4B-6C31-81A714E78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1006475</xdr:colOff>
      <xdr:row>8</xdr:row>
      <xdr:rowOff>139700</xdr:rowOff>
    </xdr:from>
    <xdr:to>
      <xdr:col>19</xdr:col>
      <xdr:colOff>15875</xdr:colOff>
      <xdr:row>32</xdr:row>
      <xdr:rowOff>120650</xdr:rowOff>
    </xdr:to>
    <xdr:graphicFrame macro="">
      <xdr:nvGraphicFramePr>
        <xdr:cNvPr id="2" name="Chart 1">
          <a:extLst>
            <a:ext uri="{FF2B5EF4-FFF2-40B4-BE49-F238E27FC236}">
              <a16:creationId xmlns:a16="http://schemas.microsoft.com/office/drawing/2014/main" id="{AED431C6-146F-7FC4-B8B3-B7D1B48D0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1006475</xdr:colOff>
      <xdr:row>8</xdr:row>
      <xdr:rowOff>139700</xdr:rowOff>
    </xdr:from>
    <xdr:to>
      <xdr:col>19</xdr:col>
      <xdr:colOff>15875</xdr:colOff>
      <xdr:row>32</xdr:row>
      <xdr:rowOff>120650</xdr:rowOff>
    </xdr:to>
    <xdr:graphicFrame macro="">
      <xdr:nvGraphicFramePr>
        <xdr:cNvPr id="2" name="Chart 1">
          <a:extLst>
            <a:ext uri="{FF2B5EF4-FFF2-40B4-BE49-F238E27FC236}">
              <a16:creationId xmlns:a16="http://schemas.microsoft.com/office/drawing/2014/main" id="{73636E33-9564-DA91-0ACA-E20F60233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1006475</xdr:colOff>
      <xdr:row>8</xdr:row>
      <xdr:rowOff>139700</xdr:rowOff>
    </xdr:from>
    <xdr:to>
      <xdr:col>19</xdr:col>
      <xdr:colOff>15875</xdr:colOff>
      <xdr:row>32</xdr:row>
      <xdr:rowOff>120650</xdr:rowOff>
    </xdr:to>
    <xdr:graphicFrame macro="">
      <xdr:nvGraphicFramePr>
        <xdr:cNvPr id="2" name="Chart 1">
          <a:extLst>
            <a:ext uri="{FF2B5EF4-FFF2-40B4-BE49-F238E27FC236}">
              <a16:creationId xmlns:a16="http://schemas.microsoft.com/office/drawing/2014/main" id="{1F9291DE-C139-9FFD-8087-716453C09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AA11BB-E03A-4B06-A135-5186D161FED1}" autoFormatId="16" applyNumberFormats="0" applyBorderFormats="0" applyFontFormats="0" applyPatternFormats="0" applyAlignmentFormats="0" applyWidthHeightFormats="0">
  <queryTableRefresh nextId="4">
    <queryTableFields count="3">
      <queryTableField id="1" name="count" tableColumnId="1"/>
      <queryTableField id="2" name="paymentType" tableColumnId="2"/>
      <queryTableField id="3" name="year"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93C6F0-167F-4AD4-9B94-BA4431F17CCA}" name="Query1" displayName="Query1" ref="A1:C16" tableType="queryTable" totalsRowShown="0">
  <autoFilter ref="A1:C16" xr:uid="{1C93C6F0-167F-4AD4-9B94-BA4431F17CCA}"/>
  <tableColumns count="3">
    <tableColumn id="1" xr3:uid="{EAFF3FE6-F314-42D7-870F-19CD2EAB1841}" uniqueName="1" name="count" queryTableFieldId="1"/>
    <tableColumn id="2" xr3:uid="{9B9E5D6C-9987-4E7D-B2BC-2A258690800C}" uniqueName="2" name="paymentType" queryTableFieldId="2" dataDxfId="0"/>
    <tableColumn id="3" xr3:uid="{06AD8A27-6268-4C65-B9CE-3BF1B3E9A4AB}" uniqueName="3" name="year"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6A0C1D-FB34-4F6A-950C-7A263354D66C}" name="Table2" displayName="Table2" ref="A1:E5" totalsRowShown="0">
  <autoFilter ref="A1:E5" xr:uid="{C36A0C1D-FB34-4F6A-950C-7A263354D66C}"/>
  <tableColumns count="5">
    <tableColumn id="1" xr3:uid="{CCE84458-2119-41CF-AB0A-C28717F5EBDD}" name="Timeline"/>
    <tableColumn id="2" xr3:uid="{94A3F388-1CA1-416A-BA7F-349E6D46689A}" name="Values"/>
    <tableColumn id="3" xr3:uid="{1A5141A6-3EB1-4F6C-9092-F7C9B3213952}" name="Forecast"/>
    <tableColumn id="4" xr3:uid="{AA186FBE-CDBC-4C0B-8EE6-795881486C4F}" name="Lower Confidence Bound"/>
    <tableColumn id="5" xr3:uid="{157968C7-797F-40DD-90F3-695EB14145A1}" name="Upper Confidence Boun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1A14B2-3684-48F7-89A5-B69A2B3995E4}" name="Table3" displayName="Table3" ref="A1:E5" totalsRowShown="0">
  <autoFilter ref="A1:E5" xr:uid="{191A14B2-3684-48F7-89A5-B69A2B3995E4}"/>
  <tableColumns count="5">
    <tableColumn id="1" xr3:uid="{D62698EE-AFA9-4F6F-8B4C-71CACAFD3BAA}" name="Timeline"/>
    <tableColumn id="2" xr3:uid="{6682C5EA-29F5-4FAB-B638-578E8EA428DC}" name="Values"/>
    <tableColumn id="3" xr3:uid="{63A4A509-4E83-4988-B018-C40CCC1514BC}" name="Forecast"/>
    <tableColumn id="4" xr3:uid="{E084F805-6CF8-4C2B-9418-D231AE806E07}" name="Lower Confidence Bound"/>
    <tableColumn id="5" xr3:uid="{E9B16535-5A30-49DD-A758-835E2EE648BB}" name="Upper Confidence Boun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2609F51-EC24-43B6-BF87-948CCCEEB337}" name="Table6" displayName="Table6" ref="A1:E5" totalsRowShown="0">
  <autoFilter ref="A1:E5" xr:uid="{52609F51-EC24-43B6-BF87-948CCCEEB337}"/>
  <tableColumns count="5">
    <tableColumn id="1" xr3:uid="{7DA14274-885D-4E45-A841-247669FA371C}" name="Timeline"/>
    <tableColumn id="2" xr3:uid="{7CE21F92-89C2-4ED2-B9C4-60DFE19F54F9}" name="Values"/>
    <tableColumn id="3" xr3:uid="{A3442F90-E821-433C-92C1-AAD0C472BD81}" name="Forecast"/>
    <tableColumn id="4" xr3:uid="{2968463B-8E02-4BD5-9401-E9BED0FD69B1}" name="Lower Confidence Bound"/>
    <tableColumn id="5" xr3:uid="{687D3DF5-5045-4DE1-8AA2-A534D7178781}" name="Upper Confidence Boun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44317B-91B5-4229-99B8-CA5CC701FECE}" name="Table5" displayName="Table5" ref="A1:E5" totalsRowShown="0">
  <autoFilter ref="A1:E5" xr:uid="{E244317B-91B5-4229-99B8-CA5CC701FECE}"/>
  <tableColumns count="5">
    <tableColumn id="1" xr3:uid="{C5C2F834-6F9E-4910-87B8-E7E4094BCCAF}" name="Timeline"/>
    <tableColumn id="2" xr3:uid="{628941EE-7B11-42BB-827C-7C84EFFEA44C}" name="Values"/>
    <tableColumn id="3" xr3:uid="{6A9E0EB4-F381-4D31-A691-491384A4C37E}" name="Forecast"/>
    <tableColumn id="4" xr3:uid="{1D08F118-6736-44B4-B815-0558F521AD09}" name="Lower Confidence Bound"/>
    <tableColumn id="5" xr3:uid="{5EB53B22-2298-4636-8F2D-8F021D7B3189}" name="Upper Confidence Boun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35DB09-925F-4DD9-A213-E297A1CA314B}" name="Table4" displayName="Table4" ref="A1:E5" totalsRowShown="0">
  <autoFilter ref="A1:E5" xr:uid="{6835DB09-925F-4DD9-A213-E297A1CA314B}"/>
  <tableColumns count="5">
    <tableColumn id="1" xr3:uid="{5A3E980A-5A1A-49FA-8C25-5456731B1752}" name="Timeline"/>
    <tableColumn id="2" xr3:uid="{B6100163-90A0-4B69-BC03-C68CA99DBE7A}" name="Values"/>
    <tableColumn id="3" xr3:uid="{E14ECEC7-8EF7-47F7-898F-C746648ADB89}" name="Forecast"/>
    <tableColumn id="4" xr3:uid="{61DA407A-B217-4A82-AE60-0A3772BCE2CC}" name="Lower Confidence Bound"/>
    <tableColumn id="5" xr3:uid="{74689ABC-3F1A-47B2-ACD5-2D9878DA5165}" name="Upper Confidence Bou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E3DD3-5610-452F-BC55-A1CB21B76578}">
  <dimension ref="A1:C18"/>
  <sheetViews>
    <sheetView tabSelected="1" workbookViewId="0">
      <selection activeCell="B19" sqref="B19"/>
    </sheetView>
  </sheetViews>
  <sheetFormatPr defaultRowHeight="14.5" x14ac:dyDescent="0.35"/>
  <cols>
    <col min="1" max="1" width="27.7265625" customWidth="1"/>
    <col min="2" max="2" width="38.81640625" customWidth="1"/>
    <col min="3" max="3" width="6.7265625" bestFit="1" customWidth="1"/>
  </cols>
  <sheetData>
    <row r="1" spans="1:3" x14ac:dyDescent="0.35">
      <c r="A1" t="s">
        <v>0</v>
      </c>
      <c r="B1" t="s">
        <v>1</v>
      </c>
      <c r="C1" t="s">
        <v>2</v>
      </c>
    </row>
    <row r="2" spans="1:3" x14ac:dyDescent="0.35">
      <c r="A2">
        <v>14</v>
      </c>
      <c r="B2" s="1" t="s">
        <v>3</v>
      </c>
      <c r="C2">
        <v>2020</v>
      </c>
    </row>
    <row r="3" spans="1:3" x14ac:dyDescent="0.35">
      <c r="A3">
        <v>12</v>
      </c>
      <c r="B3" s="1" t="s">
        <v>3</v>
      </c>
      <c r="C3">
        <v>2021</v>
      </c>
    </row>
    <row r="4" spans="1:3" x14ac:dyDescent="0.35">
      <c r="A4">
        <v>13</v>
      </c>
      <c r="B4" s="1" t="s">
        <v>3</v>
      </c>
      <c r="C4">
        <v>2022</v>
      </c>
    </row>
    <row r="5" spans="1:3" x14ac:dyDescent="0.35">
      <c r="A5">
        <v>30</v>
      </c>
      <c r="B5" s="1" t="s">
        <v>4</v>
      </c>
      <c r="C5">
        <v>2020</v>
      </c>
    </row>
    <row r="6" spans="1:3" x14ac:dyDescent="0.35">
      <c r="A6">
        <v>23</v>
      </c>
      <c r="B6" s="1" t="s">
        <v>4</v>
      </c>
      <c r="C6">
        <v>2021</v>
      </c>
    </row>
    <row r="7" spans="1:3" x14ac:dyDescent="0.35">
      <c r="A7">
        <v>33</v>
      </c>
      <c r="B7" s="1" t="s">
        <v>4</v>
      </c>
      <c r="C7">
        <v>2022</v>
      </c>
    </row>
    <row r="8" spans="1:3" x14ac:dyDescent="0.35">
      <c r="A8">
        <v>83</v>
      </c>
      <c r="B8" s="1" t="s">
        <v>5</v>
      </c>
      <c r="C8">
        <v>2020</v>
      </c>
    </row>
    <row r="9" spans="1:3" x14ac:dyDescent="0.35">
      <c r="A9">
        <v>104</v>
      </c>
      <c r="B9" s="1" t="s">
        <v>5</v>
      </c>
      <c r="C9">
        <v>2021</v>
      </c>
    </row>
    <row r="10" spans="1:3" x14ac:dyDescent="0.35">
      <c r="A10">
        <v>91</v>
      </c>
      <c r="B10" s="1" t="s">
        <v>5</v>
      </c>
      <c r="C10">
        <v>2022</v>
      </c>
    </row>
    <row r="11" spans="1:3" x14ac:dyDescent="0.35">
      <c r="A11">
        <v>39</v>
      </c>
      <c r="B11" s="1" t="s">
        <v>6</v>
      </c>
      <c r="C11">
        <v>2020</v>
      </c>
    </row>
    <row r="12" spans="1:3" x14ac:dyDescent="0.35">
      <c r="A12">
        <v>50</v>
      </c>
      <c r="B12" s="1" t="s">
        <v>6</v>
      </c>
      <c r="C12">
        <v>2021</v>
      </c>
    </row>
    <row r="13" spans="1:3" x14ac:dyDescent="0.35">
      <c r="A13">
        <v>47</v>
      </c>
      <c r="B13" s="1" t="s">
        <v>6</v>
      </c>
      <c r="C13">
        <v>2022</v>
      </c>
    </row>
    <row r="14" spans="1:3" x14ac:dyDescent="0.35">
      <c r="A14">
        <v>139</v>
      </c>
      <c r="B14" s="1" t="s">
        <v>7</v>
      </c>
      <c r="C14">
        <v>2020</v>
      </c>
    </row>
    <row r="15" spans="1:3" x14ac:dyDescent="0.35">
      <c r="A15">
        <v>148</v>
      </c>
      <c r="B15" s="1" t="s">
        <v>7</v>
      </c>
      <c r="C15">
        <v>2021</v>
      </c>
    </row>
    <row r="16" spans="1:3" x14ac:dyDescent="0.35">
      <c r="A16">
        <v>141</v>
      </c>
      <c r="B16" s="1" t="s">
        <v>7</v>
      </c>
      <c r="C16">
        <v>2022</v>
      </c>
    </row>
    <row r="18" spans="1:2" ht="134" customHeight="1" x14ac:dyDescent="0.35">
      <c r="A18" s="3" t="s">
        <v>13</v>
      </c>
      <c r="B18" s="3"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0E67-8357-44C4-B467-DC28389D803D}">
  <dimension ref="A1:E5"/>
  <sheetViews>
    <sheetView workbookViewId="0">
      <selection activeCell="C32" sqref="C32"/>
    </sheetView>
  </sheetViews>
  <sheetFormatPr defaultRowHeight="14.5" x14ac:dyDescent="0.35"/>
  <cols>
    <col min="1" max="1" width="9.90625" customWidth="1"/>
    <col min="3" max="3" width="9.90625" customWidth="1"/>
    <col min="4" max="4" width="23.6328125" customWidth="1"/>
    <col min="5" max="5" width="23.7265625" customWidth="1"/>
  </cols>
  <sheetData>
    <row r="1" spans="1:5" x14ac:dyDescent="0.35">
      <c r="A1" t="s">
        <v>8</v>
      </c>
      <c r="B1" t="s">
        <v>9</v>
      </c>
      <c r="C1" t="s">
        <v>10</v>
      </c>
      <c r="D1" t="s">
        <v>11</v>
      </c>
      <c r="E1" t="s">
        <v>12</v>
      </c>
    </row>
    <row r="2" spans="1:5" x14ac:dyDescent="0.35">
      <c r="A2">
        <v>2020</v>
      </c>
      <c r="B2">
        <v>14</v>
      </c>
    </row>
    <row r="3" spans="1:5" x14ac:dyDescent="0.35">
      <c r="A3">
        <v>2021</v>
      </c>
      <c r="B3">
        <v>12</v>
      </c>
    </row>
    <row r="4" spans="1:5" x14ac:dyDescent="0.35">
      <c r="A4">
        <v>2022</v>
      </c>
      <c r="B4">
        <v>13</v>
      </c>
      <c r="C4">
        <v>13</v>
      </c>
      <c r="D4" s="2">
        <v>13</v>
      </c>
      <c r="E4" s="2">
        <v>13</v>
      </c>
    </row>
    <row r="5" spans="1:5" x14ac:dyDescent="0.35">
      <c r="A5">
        <v>2023</v>
      </c>
      <c r="C5">
        <f>_xlfn.FORECAST.ETS(A5,$B$2:$B$4,$A$2:$A$4,1,1)</f>
        <v>12.112401499999999</v>
      </c>
      <c r="D5" s="2">
        <f>C5-_xlfn.FORECAST.ETS.CONFINT(A5,$B$2:$B$4,$A$2:$A$4,0.95,1,1)</f>
        <v>10.381740261169787</v>
      </c>
      <c r="E5" s="2">
        <f>C5+_xlfn.FORECAST.ETS.CONFINT(A5,$B$2:$B$4,$A$2:$A$4,0.95,1,1)</f>
        <v>13.843062738830211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47670-AC7D-4D8F-B930-F6CE93B12ABF}">
  <dimension ref="A1:E5"/>
  <sheetViews>
    <sheetView topLeftCell="C1" workbookViewId="0">
      <selection activeCell="D30" sqref="D30"/>
    </sheetView>
  </sheetViews>
  <sheetFormatPr defaultRowHeight="14.5" x14ac:dyDescent="0.35"/>
  <cols>
    <col min="1" max="1" width="9.90625" customWidth="1"/>
    <col min="3" max="3" width="9.90625" customWidth="1"/>
    <col min="4" max="4" width="23.6328125" customWidth="1"/>
    <col min="5" max="5" width="23.7265625" customWidth="1"/>
  </cols>
  <sheetData>
    <row r="1" spans="1:5" x14ac:dyDescent="0.35">
      <c r="A1" t="s">
        <v>8</v>
      </c>
      <c r="B1" t="s">
        <v>9</v>
      </c>
      <c r="C1" t="s">
        <v>10</v>
      </c>
      <c r="D1" t="s">
        <v>11</v>
      </c>
      <c r="E1" t="s">
        <v>12</v>
      </c>
    </row>
    <row r="2" spans="1:5" x14ac:dyDescent="0.35">
      <c r="A2">
        <v>2020</v>
      </c>
      <c r="B2">
        <v>30</v>
      </c>
    </row>
    <row r="3" spans="1:5" x14ac:dyDescent="0.35">
      <c r="A3">
        <v>2021</v>
      </c>
      <c r="B3">
        <v>23</v>
      </c>
    </row>
    <row r="4" spans="1:5" x14ac:dyDescent="0.35">
      <c r="A4">
        <v>2022</v>
      </c>
      <c r="B4">
        <v>33</v>
      </c>
      <c r="C4">
        <v>33</v>
      </c>
      <c r="D4" s="2">
        <v>33</v>
      </c>
      <c r="E4" s="2">
        <v>33</v>
      </c>
    </row>
    <row r="5" spans="1:5" x14ac:dyDescent="0.35">
      <c r="A5">
        <v>2023</v>
      </c>
      <c r="C5">
        <f>_xlfn.FORECAST.ETS(A5,$B$2:$B$4,$A$2:$A$4,1,1)</f>
        <v>32.303608499999996</v>
      </c>
      <c r="D5" s="2">
        <f>C5-_xlfn.FORECAST.ETS.CONFINT(A5,$B$2:$B$4,$A$2:$A$4,0.95,1,1)</f>
        <v>22.496528146628794</v>
      </c>
      <c r="E5" s="2">
        <f>C5+_xlfn.FORECAST.ETS.CONFINT(A5,$B$2:$B$4,$A$2:$A$4,0.95,1,1)</f>
        <v>42.110688853371201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11F01-11FD-46F4-AB06-91DB821D3562}">
  <dimension ref="A1:E5"/>
  <sheetViews>
    <sheetView topLeftCell="D1" workbookViewId="0"/>
  </sheetViews>
  <sheetFormatPr defaultRowHeight="14.5" x14ac:dyDescent="0.35"/>
  <cols>
    <col min="1" max="1" width="9.90625" customWidth="1"/>
    <col min="3" max="3" width="9.90625" customWidth="1"/>
    <col min="4" max="4" width="23.6328125" customWidth="1"/>
    <col min="5" max="5" width="23.7265625" customWidth="1"/>
  </cols>
  <sheetData>
    <row r="1" spans="1:5" x14ac:dyDescent="0.35">
      <c r="A1" t="s">
        <v>8</v>
      </c>
      <c r="B1" t="s">
        <v>9</v>
      </c>
      <c r="C1" t="s">
        <v>10</v>
      </c>
      <c r="D1" t="s">
        <v>11</v>
      </c>
      <c r="E1" t="s">
        <v>12</v>
      </c>
    </row>
    <row r="2" spans="1:5" x14ac:dyDescent="0.35">
      <c r="A2">
        <v>2020</v>
      </c>
      <c r="B2">
        <v>139</v>
      </c>
    </row>
    <row r="3" spans="1:5" x14ac:dyDescent="0.35">
      <c r="A3">
        <v>2021</v>
      </c>
      <c r="B3">
        <v>148</v>
      </c>
    </row>
    <row r="4" spans="1:5" x14ac:dyDescent="0.35">
      <c r="A4">
        <v>2022</v>
      </c>
      <c r="B4">
        <v>141</v>
      </c>
      <c r="C4">
        <v>141</v>
      </c>
      <c r="D4" s="2">
        <v>141</v>
      </c>
      <c r="E4" s="2">
        <v>141</v>
      </c>
    </row>
    <row r="5" spans="1:5" x14ac:dyDescent="0.35">
      <c r="A5">
        <v>2023</v>
      </c>
      <c r="C5">
        <f>_xlfn.FORECAST.ETS(A5,$B$2:$B$4,$A$2:$A$4,1,1)</f>
        <v>144.06719200000001</v>
      </c>
      <c r="D5" s="2">
        <f>C5-_xlfn.FORECAST.ETS.CONFINT(A5,$B$2:$B$4,$A$2:$A$4,0.95,1,1)</f>
        <v>134.83699872623887</v>
      </c>
      <c r="E5" s="2">
        <f>C5+_xlfn.FORECAST.ETS.CONFINT(A5,$B$2:$B$4,$A$2:$A$4,0.95,1,1)</f>
        <v>153.29738527376114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79303-7552-4BAF-84A3-369E4DCF24DA}">
  <dimension ref="A1:E5"/>
  <sheetViews>
    <sheetView topLeftCell="D1" workbookViewId="0">
      <selection activeCell="T24" sqref="T24"/>
    </sheetView>
  </sheetViews>
  <sheetFormatPr defaultRowHeight="14.5" x14ac:dyDescent="0.35"/>
  <cols>
    <col min="1" max="1" width="9.90625" customWidth="1"/>
    <col min="3" max="3" width="9.90625" customWidth="1"/>
    <col min="4" max="4" width="23.6328125" customWidth="1"/>
    <col min="5" max="5" width="23.7265625" customWidth="1"/>
  </cols>
  <sheetData>
    <row r="1" spans="1:5" x14ac:dyDescent="0.35">
      <c r="A1" t="s">
        <v>8</v>
      </c>
      <c r="B1" t="s">
        <v>9</v>
      </c>
      <c r="C1" t="s">
        <v>10</v>
      </c>
      <c r="D1" t="s">
        <v>11</v>
      </c>
      <c r="E1" t="s">
        <v>12</v>
      </c>
    </row>
    <row r="2" spans="1:5" x14ac:dyDescent="0.35">
      <c r="A2">
        <v>2020</v>
      </c>
      <c r="B2">
        <v>39</v>
      </c>
    </row>
    <row r="3" spans="1:5" x14ac:dyDescent="0.35">
      <c r="A3">
        <v>2021</v>
      </c>
      <c r="B3">
        <v>50</v>
      </c>
    </row>
    <row r="4" spans="1:5" x14ac:dyDescent="0.35">
      <c r="A4">
        <v>2022</v>
      </c>
      <c r="B4">
        <v>47</v>
      </c>
      <c r="C4">
        <v>47</v>
      </c>
      <c r="D4" s="2">
        <v>47</v>
      </c>
      <c r="E4" s="2">
        <v>47</v>
      </c>
    </row>
    <row r="5" spans="1:5" x14ac:dyDescent="0.35">
      <c r="A5">
        <v>2023</v>
      </c>
      <c r="C5">
        <f>_xlfn.FORECAST.ETS(A5,$B$2:$B$4,$A$2:$A$4,1,1)</f>
        <v>52.808793000000001</v>
      </c>
      <c r="D5" s="2">
        <f>C5-_xlfn.FORECAST.ETS.CONFINT(A5,$B$2:$B$4,$A$2:$A$4,0.95,1,1)</f>
        <v>44.732373885459012</v>
      </c>
      <c r="E5" s="2">
        <f>C5+_xlfn.FORECAST.ETS.CONFINT(A5,$B$2:$B$4,$A$2:$A$4,0.95,1,1)</f>
        <v>60.885212114540991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2146D-3F97-46E8-A118-51B37DDFE0BF}">
  <dimension ref="A1:E5"/>
  <sheetViews>
    <sheetView zoomScale="85" workbookViewId="0">
      <selection activeCell="D19" sqref="D19"/>
    </sheetView>
  </sheetViews>
  <sheetFormatPr defaultRowHeight="14.5" x14ac:dyDescent="0.35"/>
  <cols>
    <col min="1" max="1" width="9.90625" customWidth="1"/>
    <col min="3" max="3" width="9.90625" customWidth="1"/>
    <col min="4" max="4" width="23.6328125" customWidth="1"/>
    <col min="5" max="5" width="23.7265625" customWidth="1"/>
  </cols>
  <sheetData>
    <row r="1" spans="1:5" x14ac:dyDescent="0.35">
      <c r="A1" t="s">
        <v>8</v>
      </c>
      <c r="B1" t="s">
        <v>9</v>
      </c>
      <c r="C1" t="s">
        <v>10</v>
      </c>
      <c r="D1" t="s">
        <v>11</v>
      </c>
      <c r="E1" t="s">
        <v>12</v>
      </c>
    </row>
    <row r="2" spans="1:5" x14ac:dyDescent="0.35">
      <c r="A2">
        <v>2020</v>
      </c>
      <c r="B2">
        <v>83</v>
      </c>
    </row>
    <row r="3" spans="1:5" x14ac:dyDescent="0.35">
      <c r="A3">
        <v>2021</v>
      </c>
      <c r="B3">
        <v>104</v>
      </c>
    </row>
    <row r="4" spans="1:5" x14ac:dyDescent="0.35">
      <c r="A4">
        <v>2022</v>
      </c>
      <c r="B4">
        <v>91</v>
      </c>
      <c r="C4">
        <v>91</v>
      </c>
      <c r="D4" s="2">
        <v>91</v>
      </c>
      <c r="E4" s="2">
        <v>91</v>
      </c>
    </row>
    <row r="5" spans="1:5" x14ac:dyDescent="0.35">
      <c r="A5">
        <v>2023</v>
      </c>
      <c r="C5">
        <f>_xlfn.FORECAST.ETS(A5,$B$2:$B$4,$A$2:$A$4,1,1)</f>
        <v>99.392783000000009</v>
      </c>
      <c r="D5" s="2">
        <f>C5-_xlfn.FORECAST.ETS.CONFINT(A5,$B$2:$B$4,$A$2:$A$4,0.95,1,1)</f>
        <v>79.778622293257598</v>
      </c>
      <c r="E5" s="2">
        <f>C5+_xlfn.FORECAST.ETS.CONFINT(A5,$B$2:$B$4,$A$2:$A$4,0.95,1,1)</f>
        <v>119.00694370674242</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a 7 u G 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a 7 u 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7 h l d 7 D L a r S g E A A G 0 D A A A T A B w A R m 9 y b X V s Y X M v U 2 V j d G l v b j E u b S C i G A A o o B Q A A A A A A A A A A A A A A A A A A A A A A A A A A A C l k 0 1 P w z A M h u + V + h + s c u m k K d o G t 2 m H f Y R R x F p o O 9 C E O G R p 0 C L a p u T j 0 H 9 P W o Y 2 s a m T w J f Y l v P 4 d a w o R j U X J S T f 5 3 D s O q 6 j d k S y D J 4 M k / U Q J p A z 7 T p g L R F G U m Y z y W e O F k S T L V H M 9 6 h Q 9 H p w g 8 Q H M l u K K P H 6 4 J G S 5 L X i y v q v L W n i J f g B z 1 O 4 8 v P 3 H n T Y P F q H q V 8 V q C J 1 w U q 9 Y n o n s i D r A V F A h S l 1 / y L j c D u t K 3 a 5 f o O n s S 8 U E j J j 0 o 7 G 2 m Y 1 I 7 L z 6 m 0 c r Y A a p U X B J F C 4 j 4 I Q 9 o 2 L V r Z V A l E I 9 l n 2 V U E 2 s e I O 0 U V p x 9 b y e U m J 1 M B P u P x f 2 H b 0 S o r M U A 2 i a u g c 7 W M L F 9 U h + C N c m a I g s g a h G r g F t t m G r X 7 c T v I y j t a P M N v 8 3 u 6 Z 7 X V y 7 q b P Q b g 8 t / M Z T l 8 w D m E 0 G A 1 g G i 4 a Z 9 T J i u I F j k 8 1 e W 8 9 1 + H l 8 b 8 Z f w F Q S w E C L Q A U A A I A C A B r u 4 Z X / Y n K g q Q A A A D 3 A A A A E g A A A A A A A A A A A A A A A A A A A A A A Q 2 9 u Z m l n L 1 B h Y 2 t h Z 2 U u e G 1 s U E s B A i 0 A F A A C A A g A a 7 u G V w / K 6 a u k A A A A 6 Q A A A B M A A A A A A A A A A A A A A A A A 8 A A A A F t D b 2 5 0 Z W 5 0 X 1 R 5 c G V z X S 5 4 b W x Q S w E C L Q A U A A I A C A B r u 4 Z X e w y 2 q 0 o B A A B t A w A A E w A A A A A A A A A A A A A A A A D h 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C A A A A A A A A B g 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E y L T A 3 V D A 3 O j I 3 O j I z L j Y y M D Y z N T d a I i A v P j x F b n R y e S B U e X B l P S J G a W x s Q 2 9 s d W 1 u V H l w Z X M i I F Z h b H V l P S J z Q W d Z Q y I g L z 4 8 R W 5 0 c n k g V H l w Z T 0 i R m l s b E N v b H V t b k 5 h b W V z I i B W Y W x 1 Z T 0 i c 1 s m c X V v d D t j b 3 V u d C Z x d W 9 0 O y w m c X V v d D t w Y X l t Z W 5 0 V H l w Z S Z x d W 9 0 O y w m c X V v d D t 5 Z W F 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x L 0 F 1 d G 9 S Z W 1 v d m V k Q 2 9 s d W 1 u c z E u e 2 N v d W 5 0 L D B 9 J n F 1 b 3 Q 7 L C Z x d W 9 0 O 1 N l Y 3 R p b 2 4 x L 1 F 1 Z X J 5 M S 9 B d X R v U m V t b 3 Z l Z E N v b H V t b n M x L n t w Y X l t Z W 5 0 V H l w Z S w x f S Z x d W 9 0 O y w m c X V v d D t T Z W N 0 a W 9 u M S 9 R d W V y e T E v Q X V 0 b 1 J l b W 9 2 Z W R D b 2 x 1 b W 5 z M S 5 7 e W V h c i w y f S Z x d W 9 0 O 1 0 s J n F 1 b 3 Q 7 Q 2 9 s d W 1 u Q 2 9 1 b n Q m c X V v d D s 6 M y w m c X V v d D t L Z X l D b 2 x 1 b W 5 O Y W 1 l c y Z x d W 9 0 O z p b X S w m c X V v d D t D b 2 x 1 b W 5 J Z G V u d G l 0 a W V z J n F 1 b 3 Q 7 O l s m c X V v d D t T Z W N 0 a W 9 u M S 9 R d W V y e T E v Q X V 0 b 1 J l b W 9 2 Z W R D b 2 x 1 b W 5 z M S 5 7 Y 2 9 1 b n Q s M H 0 m c X V v d D s s J n F 1 b 3 Q 7 U 2 V j d G l v b j E v U X V l c n k x L 0 F 1 d G 9 S Z W 1 v d m V k Q 2 9 s d W 1 u c z E u e 3 B h e W 1 l b n R U e X B l L D F 9 J n F 1 b 3 Q 7 L C Z x d W 9 0 O 1 N l Y 3 R p b 2 4 x L 1 F 1 Z X J 5 M S 9 B d X R v U m V t b 3 Z l Z E N v b H V t b n M x L n t 5 Z W F y L D J 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N H y Q W d L R 3 d J s Z v l r 8 E Q f 9 o A A A A A A g A A A A A A E G Y A A A A B A A A g A A A A n P l + V i d Y C A A o y s + E 9 C 0 r t w 1 v i H D P c / 4 g E 0 E R v 2 o P Y Z U A A A A A D o A A A A A C A A A g A A A A r m j b N 8 / q m P x 7 C X G 8 Q 0 j q h h h I e y k V o X U 0 P 1 j v Y h c Z t 8 x Q A A A A w e y J S + r V I L a L a 6 6 A 6 W 7 6 o m T 3 r 7 Q t h n H c C 6 H y 8 R n 6 z s / i J 0 J g 9 C a o x R y X x 5 T s T 9 B D Y 7 R W a k q 2 5 y F / p a M r S s 9 D m t m O I h f / e q M n K h q v p O x R Z b N A A A A A K C m p 0 t f 3 z t E j u r M M j / A O v q K g 8 G 7 a 9 b K 9 o e / 6 W U N p e B P r T 5 l V m 8 p n P D T E h 7 Z c g P T U t X h K H b 4 / D T h 8 t B / w v T 4 p U w = = < / D a t a M a s h u p > 
</file>

<file path=customXml/itemProps1.xml><?xml version="1.0" encoding="utf-8"?>
<ds:datastoreItem xmlns:ds="http://schemas.openxmlformats.org/officeDocument/2006/customXml" ds:itemID="{FD3CDD66-09FE-4513-A668-A1DF37FA20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AMEX_count</vt:lpstr>
      <vt:lpstr>ApplePay_count</vt:lpstr>
      <vt:lpstr>VISA_count</vt:lpstr>
      <vt:lpstr>PayPal_count</vt:lpstr>
      <vt:lpstr>MC_count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borjha19@student.ubc.ca</dc:creator>
  <cp:lastModifiedBy>borjha19@student.ubc.ca</cp:lastModifiedBy>
  <dcterms:created xsi:type="dcterms:W3CDTF">2023-12-07T07:25:15Z</dcterms:created>
  <dcterms:modified xsi:type="dcterms:W3CDTF">2023-12-07T07:36:15Z</dcterms:modified>
</cp:coreProperties>
</file>