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8_{5EAE9628-AED6-48D0-B926-F45169A85C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ijski plan 2023.-2025. " sheetId="3" r:id="rId1"/>
    <sheet name="List1" sheetId="1" r:id="rId2"/>
  </sheets>
  <definedNames>
    <definedName name="_xlnm.Print_Area" localSheetId="0">'Financijski plan 2023.-2025. '!$A$1:$E$128</definedName>
    <definedName name="_xlnm.Print_Titles" localSheetId="0">'Financijski plan 2023.-2025. 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7" i="3" l="1"/>
  <c r="D127" i="3"/>
  <c r="C127" i="3"/>
  <c r="E125" i="3"/>
  <c r="D125" i="3"/>
  <c r="C125" i="3"/>
  <c r="E120" i="3"/>
  <c r="D120" i="3"/>
  <c r="C120" i="3"/>
  <c r="E118" i="3"/>
  <c r="D118" i="3"/>
  <c r="C118" i="3"/>
  <c r="E113" i="3"/>
  <c r="E112" i="3" s="1"/>
  <c r="D113" i="3"/>
  <c r="C113" i="3"/>
  <c r="C112" i="3" s="1"/>
  <c r="D112" i="3"/>
  <c r="E110" i="3"/>
  <c r="D110" i="3"/>
  <c r="C110" i="3"/>
  <c r="E108" i="3"/>
  <c r="D108" i="3"/>
  <c r="C108" i="3"/>
  <c r="E102" i="3"/>
  <c r="D102" i="3"/>
  <c r="C102" i="3"/>
  <c r="E99" i="3"/>
  <c r="D99" i="3"/>
  <c r="C99" i="3"/>
  <c r="E97" i="3"/>
  <c r="D97" i="3"/>
  <c r="C97" i="3"/>
  <c r="E93" i="3"/>
  <c r="E92" i="3" s="1"/>
  <c r="D93" i="3"/>
  <c r="D92" i="3" s="1"/>
  <c r="C93" i="3"/>
  <c r="C92" i="3" s="1"/>
  <c r="E90" i="3"/>
  <c r="D90" i="3"/>
  <c r="C90" i="3"/>
  <c r="E88" i="3"/>
  <c r="D88" i="3"/>
  <c r="C88" i="3"/>
  <c r="E82" i="3"/>
  <c r="D82" i="3"/>
  <c r="C82" i="3"/>
  <c r="E79" i="3"/>
  <c r="D79" i="3"/>
  <c r="C79" i="3"/>
  <c r="E77" i="3"/>
  <c r="D77" i="3"/>
  <c r="C77" i="3"/>
  <c r="E72" i="3"/>
  <c r="E71" i="3" s="1"/>
  <c r="D72" i="3"/>
  <c r="D71" i="3" s="1"/>
  <c r="C72" i="3"/>
  <c r="C71" i="3" s="1"/>
  <c r="E69" i="3"/>
  <c r="D69" i="3"/>
  <c r="C69" i="3"/>
  <c r="E66" i="3"/>
  <c r="D66" i="3"/>
  <c r="C66" i="3"/>
  <c r="E60" i="3"/>
  <c r="E59" i="3" s="1"/>
  <c r="D60" i="3"/>
  <c r="D59" i="3" s="1"/>
  <c r="C60" i="3"/>
  <c r="C59" i="3" s="1"/>
  <c r="E57" i="3"/>
  <c r="E56" i="3" s="1"/>
  <c r="D57" i="3"/>
  <c r="D56" i="3" s="1"/>
  <c r="C57" i="3"/>
  <c r="C56" i="3" s="1"/>
  <c r="E52" i="3"/>
  <c r="E51" i="3" s="1"/>
  <c r="D52" i="3"/>
  <c r="D51" i="3" s="1"/>
  <c r="C52" i="3"/>
  <c r="C51" i="3" s="1"/>
  <c r="E47" i="3"/>
  <c r="D47" i="3"/>
  <c r="C47" i="3"/>
  <c r="E45" i="3"/>
  <c r="D45" i="3"/>
  <c r="C45" i="3"/>
  <c r="E35" i="3"/>
  <c r="D35" i="3"/>
  <c r="C35" i="3"/>
  <c r="E30" i="3"/>
  <c r="D30" i="3"/>
  <c r="C30" i="3"/>
  <c r="E26" i="3"/>
  <c r="D26" i="3"/>
  <c r="C26" i="3"/>
  <c r="E23" i="3"/>
  <c r="D23" i="3"/>
  <c r="C23" i="3"/>
  <c r="E21" i="3"/>
  <c r="D21" i="3"/>
  <c r="C21" i="3"/>
  <c r="E19" i="3"/>
  <c r="D19" i="3"/>
  <c r="C19" i="3"/>
  <c r="E76" i="3" l="1"/>
  <c r="C117" i="3"/>
  <c r="C116" i="3" s="1"/>
  <c r="C115" i="3" s="1"/>
  <c r="E117" i="3"/>
  <c r="E116" i="3" s="1"/>
  <c r="E115" i="3" s="1"/>
  <c r="C18" i="3"/>
  <c r="E18" i="3"/>
  <c r="C65" i="3"/>
  <c r="C64" i="3" s="1"/>
  <c r="C12" i="3" s="1"/>
  <c r="E65" i="3"/>
  <c r="E64" i="3" s="1"/>
  <c r="E12" i="3" s="1"/>
  <c r="D65" i="3"/>
  <c r="D64" i="3" s="1"/>
  <c r="D12" i="3" s="1"/>
  <c r="D76" i="3"/>
  <c r="C76" i="3"/>
  <c r="E96" i="3"/>
  <c r="C101" i="3"/>
  <c r="D96" i="3"/>
  <c r="C96" i="3"/>
  <c r="C95" i="3" s="1"/>
  <c r="C13" i="3" s="1"/>
  <c r="D117" i="3"/>
  <c r="D116" i="3" s="1"/>
  <c r="D115" i="3" s="1"/>
  <c r="E25" i="3"/>
  <c r="E101" i="3"/>
  <c r="D101" i="3"/>
  <c r="D25" i="3"/>
  <c r="C25" i="3"/>
  <c r="C81" i="3"/>
  <c r="C75" i="3" s="1"/>
  <c r="E81" i="3"/>
  <c r="E75" i="3" s="1"/>
  <c r="D81" i="3"/>
  <c r="C17" i="3"/>
  <c r="C16" i="3" s="1"/>
  <c r="D18" i="3"/>
  <c r="C14" i="3" l="1"/>
  <c r="E95" i="3"/>
  <c r="E13" i="3" s="1"/>
  <c r="C9" i="3"/>
  <c r="D75" i="3"/>
  <c r="D10" i="3" s="1"/>
  <c r="D17" i="3"/>
  <c r="D16" i="3" s="1"/>
  <c r="E17" i="3"/>
  <c r="E16" i="3" s="1"/>
  <c r="D95" i="3"/>
  <c r="D13" i="3" s="1"/>
  <c r="D14" i="3" s="1"/>
  <c r="D74" i="3"/>
  <c r="E10" i="3"/>
  <c r="E74" i="3"/>
  <c r="E14" i="3"/>
  <c r="C74" i="3"/>
  <c r="C8" i="3" s="1"/>
  <c r="C10" i="3"/>
  <c r="C11" i="3" s="1"/>
  <c r="C15" i="3" s="1"/>
  <c r="D9" i="3" l="1"/>
  <c r="E9" i="3"/>
  <c r="E11" i="3" s="1"/>
  <c r="E8" i="3"/>
  <c r="D11" i="3"/>
  <c r="D15" i="3" s="1"/>
  <c r="E15" i="3"/>
  <c r="D8" i="3"/>
</calcChain>
</file>

<file path=xl/sharedStrings.xml><?xml version="1.0" encoding="utf-8"?>
<sst xmlns="http://schemas.openxmlformats.org/spreadsheetml/2006/main" count="133" uniqueCount="73">
  <si>
    <t>IZVOR 11</t>
  </si>
  <si>
    <t>OPĆI PRIHODI I PRIMICI</t>
  </si>
  <si>
    <t>IZVOR 12</t>
  </si>
  <si>
    <t>UKUPNO U LIMITU</t>
  </si>
  <si>
    <t>IZVOR 31</t>
  </si>
  <si>
    <t>IZVOR 561</t>
  </si>
  <si>
    <t>UKUPNO VAN LIMITA</t>
  </si>
  <si>
    <t>Opći prihodi i primici</t>
  </si>
  <si>
    <t>Materijalni rashodi</t>
  </si>
  <si>
    <t>Naknade troškova zaposlenima</t>
  </si>
  <si>
    <t>Službena putovanja</t>
  </si>
  <si>
    <t>Stručno usavršavanje zaposlenika</t>
  </si>
  <si>
    <t>Rashodi za usluge</t>
  </si>
  <si>
    <t>Intelektualne i osobne usluge</t>
  </si>
  <si>
    <t>Rashodi za materijal i energiju</t>
  </si>
  <si>
    <t>Uredski materijal i ostali materijalni rashodi</t>
  </si>
  <si>
    <t>Zdravstvene i veterinarske usluge</t>
  </si>
  <si>
    <t>Ostale usluge</t>
  </si>
  <si>
    <t>Ostali nespomenuti rashodi poslovanja</t>
  </si>
  <si>
    <t>Reprezentacija</t>
  </si>
  <si>
    <t>Pristojbe i naknade</t>
  </si>
  <si>
    <t>Naknade građanima i kućanstvima na temelju osiguranja i druge naknade</t>
  </si>
  <si>
    <t>Ostale naknade građanima i kućanstvima iz proračuna</t>
  </si>
  <si>
    <t>Naknade građanima i kućanstvima u novcu</t>
  </si>
  <si>
    <t>Rashodi za zaposlene</t>
  </si>
  <si>
    <t>Plaće (Bruto)</t>
  </si>
  <si>
    <t>Plaće za redovan rad</t>
  </si>
  <si>
    <t>Ostali rashodi za zaposlene</t>
  </si>
  <si>
    <t>Doprinosi na plaće</t>
  </si>
  <si>
    <t>Doprinosi za obvezno zdravstveno osiguranje</t>
  </si>
  <si>
    <t>Naknade za prijevoz, za rad na terenu i odvojeni život</t>
  </si>
  <si>
    <t>Energija</t>
  </si>
  <si>
    <t>Materijal i dijelovi za tekuće i investicijsko održavanje</t>
  </si>
  <si>
    <t>Sitni inventar i auto gume</t>
  </si>
  <si>
    <t>Usluge telefona, pošte i prijevoza</t>
  </si>
  <si>
    <t>Usluge tekućeg i investicijskog održavanja</t>
  </si>
  <si>
    <t>Usluge promidžbe i informiranja</t>
  </si>
  <si>
    <t>Komunalne usluge</t>
  </si>
  <si>
    <t>Zakupnine i najamnine</t>
  </si>
  <si>
    <t>Naknade troškova osobama izvan radnog odnosa</t>
  </si>
  <si>
    <t>Financijski rashodi</t>
  </si>
  <si>
    <t>Ostali financijski rashodi</t>
  </si>
  <si>
    <t>Bankarske usluge i usluge platnog prometa</t>
  </si>
  <si>
    <t>Zatezne kamate</t>
  </si>
  <si>
    <t>Vlastiti prihodi</t>
  </si>
  <si>
    <t>Rashodi za nabavu proizvedene dugotrajne imovine</t>
  </si>
  <si>
    <t>Postrojenja i oprema</t>
  </si>
  <si>
    <t>Uredska oprema i namještaj</t>
  </si>
  <si>
    <t>Komunikacijska oprema</t>
  </si>
  <si>
    <t>Računalne usluge</t>
  </si>
  <si>
    <t>Rashodi za nabavu neproizvedene dugotrajne imovine</t>
  </si>
  <si>
    <t>Nematerijalna imovina</t>
  </si>
  <si>
    <t>Licence</t>
  </si>
  <si>
    <t>Sredstva učešća za pomoći</t>
  </si>
  <si>
    <t>Europski socijalni fond (ESF)</t>
  </si>
  <si>
    <t>Oprema za održavanje i zaštitu</t>
  </si>
  <si>
    <t>SREDSTVA UČEŠĆA ZA POMOĆI</t>
  </si>
  <si>
    <t>VLASTITI PRIHODI</t>
  </si>
  <si>
    <t>EUROPSKI SOCIJALNI FOND (ESF)</t>
  </si>
  <si>
    <t>UKUPNO</t>
  </si>
  <si>
    <t>Državna škola za javnu upravu</t>
  </si>
  <si>
    <t>A677018</t>
  </si>
  <si>
    <t>ADMINISTRACIJA I UPRAVLJANJE</t>
  </si>
  <si>
    <t>Negativne tečajne razlike i razlike zbog primjene valutne klauzule</t>
  </si>
  <si>
    <t>A677022</t>
  </si>
  <si>
    <t>OP UČINKOVITI LJUDSKI POTENCIJALI 2014.-2020.</t>
  </si>
  <si>
    <t>A677028</t>
  </si>
  <si>
    <t>PROVEDBA PROGRAMA STRUČNOG USAVRŠAVANJA I IZOBRAZBE</t>
  </si>
  <si>
    <t xml:space="preserve"> Financijski plan za 2023. godinu i projekcije za 2024. i 2025. godinu</t>
  </si>
  <si>
    <t xml:space="preserve">PLAN ZA 2023. </t>
  </si>
  <si>
    <t>PROJEKCIJA ZA 2024.</t>
  </si>
  <si>
    <t xml:space="preserve">PROJEKCIJA ZA 2025. </t>
  </si>
  <si>
    <t>10995 DRŽAVNA ŠKOLA ZA JAVNU UPRAVU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</si>
</sst>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38"/>
    </font>
    <font>
      <sz val="8"/>
      <name val="Arial"/>
      <family val="2"/>
    </font>
    <font>
      <b/>
      <sz val="8"/>
      <name val="Arial"/>
      <family val="2"/>
      <charset val="238"/>
    </font>
    <font>
      <sz val="9"/>
      <name val="Arial"/>
      <family val="2"/>
    </font>
    <font>
      <b/>
      <i/>
      <sz val="8"/>
      <name val="Arial"/>
      <family val="2"/>
      <charset val="238"/>
    </font>
    <font>
      <b/>
      <sz val="10"/>
      <name val="Arial"/>
      <family val="2"/>
    </font>
    <font>
      <b/>
      <sz val="11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1"/>
      </patternFill>
    </fill>
    <fill>
      <patternFill patternType="solid">
        <fgColor indexed="44"/>
      </patternFill>
    </fill>
  </fills>
  <borders count="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">
    <xf numFmtId="0" fontId="0" fillId="0" borderId="0"/>
    <xf numFmtId="0" fontId="3" fillId="2" borderId="1" applyNumberFormat="0" applyProtection="0">
      <alignment horizontal="left" vertical="center" indent="1"/>
    </xf>
    <xf numFmtId="4" fontId="3" fillId="4" borderId="1" applyNumberFormat="0" applyProtection="0">
      <alignment horizontal="left" vertical="center" indent="1"/>
    </xf>
    <xf numFmtId="4" fontId="3" fillId="6" borderId="1" applyNumberFormat="0" applyProtection="0">
      <alignment vertical="center"/>
    </xf>
    <xf numFmtId="0" fontId="3" fillId="7" borderId="1" applyNumberFormat="0" applyProtection="0">
      <alignment horizontal="left" vertical="center" indent="1"/>
    </xf>
    <xf numFmtId="0" fontId="3" fillId="9" borderId="1" applyNumberFormat="0" applyProtection="0">
      <alignment horizontal="left" vertical="center" indent="1"/>
    </xf>
    <xf numFmtId="0" fontId="3" fillId="10" borderId="1" applyNumberFormat="0" applyProtection="0">
      <alignment horizontal="left" vertical="center" indent="1"/>
    </xf>
    <xf numFmtId="4" fontId="3" fillId="0" borderId="1" applyNumberFormat="0" applyProtection="0">
      <alignment horizontal="right" vertical="center"/>
    </xf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4" fillId="2" borderId="1" xfId="1" quotePrefix="1" applyNumberFormat="1" applyFont="1" applyAlignment="1">
      <alignment horizontal="left" vertical="center" indent="2"/>
    </xf>
    <xf numFmtId="0" fontId="4" fillId="2" borderId="1" xfId="1" quotePrefix="1" applyFont="1" applyAlignment="1">
      <alignment horizontal="left" indent="1"/>
    </xf>
    <xf numFmtId="0" fontId="4" fillId="5" borderId="1" xfId="2" quotePrefix="1" applyNumberFormat="1" applyFont="1" applyFill="1" applyAlignment="1">
      <alignment horizontal="center" vertical="center" wrapText="1"/>
    </xf>
    <xf numFmtId="0" fontId="3" fillId="9" borderId="1" xfId="5" quotePrefix="1">
      <alignment horizontal="left" vertical="center" indent="1"/>
    </xf>
    <xf numFmtId="0" fontId="6" fillId="9" borderId="1" xfId="5" quotePrefix="1" applyFont="1">
      <alignment horizontal="left" vertical="center" indent="1"/>
    </xf>
    <xf numFmtId="0" fontId="3" fillId="9" borderId="1" xfId="5" quotePrefix="1" applyNumberFormat="1" applyAlignment="1">
      <alignment horizontal="left" vertical="center" indent="5"/>
    </xf>
    <xf numFmtId="0" fontId="3" fillId="9" borderId="1" xfId="5" quotePrefix="1" applyNumberFormat="1" applyAlignment="1">
      <alignment horizontal="left" vertical="center" indent="6"/>
    </xf>
    <xf numFmtId="0" fontId="3" fillId="9" borderId="1" xfId="5" quotePrefix="1" applyNumberFormat="1" applyAlignment="1">
      <alignment horizontal="left" vertical="center" indent="7"/>
    </xf>
    <xf numFmtId="0" fontId="3" fillId="9" borderId="1" xfId="5" quotePrefix="1" applyNumberFormat="1" applyAlignment="1">
      <alignment horizontal="left" vertical="center" indent="8"/>
    </xf>
    <xf numFmtId="0" fontId="4" fillId="9" borderId="1" xfId="5" quotePrefix="1" applyFont="1">
      <alignment horizontal="left" vertical="center" indent="1"/>
    </xf>
    <xf numFmtId="0" fontId="3" fillId="9" borderId="1" xfId="5" quotePrefix="1" applyNumberFormat="1">
      <alignment horizontal="left" vertical="center" indent="1"/>
    </xf>
    <xf numFmtId="0" fontId="7" fillId="8" borderId="1" xfId="4" quotePrefix="1" applyNumberFormat="1" applyFont="1" applyFill="1" applyAlignment="1">
      <alignment horizontal="left" vertical="center" indent="3"/>
    </xf>
    <xf numFmtId="0" fontId="7" fillId="8" borderId="1" xfId="4" quotePrefix="1" applyFont="1" applyFill="1">
      <alignment horizontal="left" vertical="center" indent="1"/>
    </xf>
    <xf numFmtId="0" fontId="8" fillId="0" borderId="0" xfId="0" applyFont="1"/>
    <xf numFmtId="3" fontId="5" fillId="6" borderId="1" xfId="3" applyNumberFormat="1" applyFont="1">
      <alignment vertical="center"/>
    </xf>
    <xf numFmtId="3" fontId="9" fillId="6" borderId="1" xfId="3" applyNumberFormat="1" applyFont="1">
      <alignment vertical="center"/>
    </xf>
    <xf numFmtId="3" fontId="5" fillId="0" borderId="1" xfId="7" applyNumberFormat="1" applyFont="1">
      <alignment horizontal="right" vertical="center"/>
    </xf>
    <xf numFmtId="3" fontId="9" fillId="8" borderId="1" xfId="3" applyNumberFormat="1" applyFont="1" applyFill="1">
      <alignment vertical="center"/>
    </xf>
    <xf numFmtId="0" fontId="4" fillId="10" borderId="1" xfId="6" quotePrefix="1" applyFont="1" applyAlignment="1">
      <alignment horizontal="left" vertical="center" indent="4"/>
    </xf>
    <xf numFmtId="0" fontId="4" fillId="10" borderId="1" xfId="6" quotePrefix="1" applyFont="1">
      <alignment horizontal="left" vertical="center" indent="1"/>
    </xf>
    <xf numFmtId="0" fontId="9" fillId="3" borderId="1" xfId="1" quotePrefix="1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3" borderId="2" xfId="1" quotePrefix="1" applyNumberFormat="1" applyFont="1" applyFill="1" applyBorder="1" applyAlignment="1">
      <alignment horizontal="center" vertical="center"/>
    </xf>
    <xf numFmtId="0" fontId="10" fillId="3" borderId="3" xfId="1" quotePrefix="1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1" fillId="0" borderId="0" xfId="0" applyFont="1"/>
    <xf numFmtId="0" fontId="12" fillId="0" borderId="0" xfId="0" applyFont="1"/>
  </cellXfs>
  <cellStyles count="8">
    <cellStyle name="Normal" xfId="0" builtinId="0"/>
    <cellStyle name="SAPBEXaggData" xfId="3" xr:uid="{00000000-0005-0000-0000-000001000000}"/>
    <cellStyle name="SAPBEXHLevel0" xfId="1" xr:uid="{00000000-0005-0000-0000-000002000000}"/>
    <cellStyle name="SAPBEXHLevel1" xfId="4" xr:uid="{00000000-0005-0000-0000-000003000000}"/>
    <cellStyle name="SAPBEXHLevel2" xfId="6" xr:uid="{00000000-0005-0000-0000-000004000000}"/>
    <cellStyle name="SAPBEXHLevel3" xfId="5" xr:uid="{00000000-0005-0000-0000-000005000000}"/>
    <cellStyle name="SAPBEXstdData" xfId="7" xr:uid="{00000000-0005-0000-0000-000006000000}"/>
    <cellStyle name="SAPBEXstdItem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8"/>
  <sheetViews>
    <sheetView tabSelected="1" zoomScaleNormal="100" workbookViewId="0">
      <selection activeCell="A2" sqref="A2:C2"/>
    </sheetView>
  </sheetViews>
  <sheetFormatPr defaultRowHeight="15" x14ac:dyDescent="0.25"/>
  <cols>
    <col min="1" max="1" width="20.5703125" style="1" customWidth="1"/>
    <col min="2" max="2" width="53.28515625" style="1" customWidth="1"/>
    <col min="3" max="5" width="17.7109375" customWidth="1"/>
  </cols>
  <sheetData>
    <row r="1" spans="1:5" x14ac:dyDescent="0.25">
      <c r="A1" s="28"/>
      <c r="B1" s="29"/>
      <c r="C1" s="29"/>
    </row>
    <row r="2" spans="1:5" ht="15.75" x14ac:dyDescent="0.25">
      <c r="A2" s="30" t="s">
        <v>72</v>
      </c>
      <c r="B2" s="31"/>
      <c r="C2" s="31"/>
      <c r="D2" s="3"/>
      <c r="E2" s="3"/>
    </row>
    <row r="3" spans="1:5" x14ac:dyDescent="0.25">
      <c r="A3" s="17"/>
      <c r="B3" s="2"/>
      <c r="C3" s="3"/>
      <c r="D3" s="3"/>
      <c r="E3" s="3"/>
    </row>
    <row r="4" spans="1:5" ht="15.75" x14ac:dyDescent="0.25">
      <c r="A4" s="25" t="s">
        <v>68</v>
      </c>
      <c r="B4" s="25"/>
      <c r="C4" s="25"/>
      <c r="D4" s="25"/>
      <c r="E4" s="25"/>
    </row>
    <row r="6" spans="1:5" ht="31.15" customHeight="1" x14ac:dyDescent="0.25">
      <c r="A6" s="26"/>
      <c r="B6" s="27"/>
      <c r="C6" s="24" t="s">
        <v>69</v>
      </c>
      <c r="D6" s="24" t="s">
        <v>70</v>
      </c>
      <c r="E6" s="24" t="s">
        <v>71</v>
      </c>
    </row>
    <row r="7" spans="1:5" ht="12.6" customHeight="1" x14ac:dyDescent="0.25">
      <c r="A7" s="4"/>
      <c r="B7" s="5"/>
      <c r="C7" s="6">
        <v>1</v>
      </c>
      <c r="D7" s="6">
        <v>2</v>
      </c>
      <c r="E7" s="6">
        <v>3</v>
      </c>
    </row>
    <row r="8" spans="1:5" ht="22.15" customHeight="1" x14ac:dyDescent="0.25">
      <c r="A8" s="15">
        <v>10995</v>
      </c>
      <c r="B8" s="16" t="s">
        <v>60</v>
      </c>
      <c r="C8" s="21">
        <f t="shared" ref="C8:E8" si="0">C16+C74+C115</f>
        <v>2084133</v>
      </c>
      <c r="D8" s="21">
        <f t="shared" si="0"/>
        <v>813770</v>
      </c>
      <c r="E8" s="21">
        <f t="shared" si="0"/>
        <v>806735</v>
      </c>
    </row>
    <row r="9" spans="1:5" x14ac:dyDescent="0.25">
      <c r="A9" s="14" t="s">
        <v>0</v>
      </c>
      <c r="B9" s="7" t="s">
        <v>1</v>
      </c>
      <c r="C9" s="18">
        <f t="shared" ref="C9:E9" si="1">C17+C116</f>
        <v>789615</v>
      </c>
      <c r="D9" s="18">
        <f t="shared" si="1"/>
        <v>803152</v>
      </c>
      <c r="E9" s="18">
        <f t="shared" si="1"/>
        <v>797445</v>
      </c>
    </row>
    <row r="10" spans="1:5" x14ac:dyDescent="0.25">
      <c r="A10" s="14" t="s">
        <v>2</v>
      </c>
      <c r="B10" s="7" t="s">
        <v>56</v>
      </c>
      <c r="C10" s="18">
        <f t="shared" ref="C10:E10" si="2">C75</f>
        <v>231568</v>
      </c>
      <c r="D10" s="18">
        <f t="shared" si="2"/>
        <v>0</v>
      </c>
      <c r="E10" s="18">
        <f t="shared" si="2"/>
        <v>0</v>
      </c>
    </row>
    <row r="11" spans="1:5" x14ac:dyDescent="0.25">
      <c r="A11" s="14"/>
      <c r="B11" s="8" t="s">
        <v>3</v>
      </c>
      <c r="C11" s="19">
        <f t="shared" ref="C11:E11" si="3">C10+C9</f>
        <v>1021183</v>
      </c>
      <c r="D11" s="19">
        <f t="shared" si="3"/>
        <v>803152</v>
      </c>
      <c r="E11" s="19">
        <f t="shared" si="3"/>
        <v>797445</v>
      </c>
    </row>
    <row r="12" spans="1:5" x14ac:dyDescent="0.25">
      <c r="A12" s="14" t="s">
        <v>4</v>
      </c>
      <c r="B12" s="7" t="s">
        <v>57</v>
      </c>
      <c r="C12" s="18">
        <f t="shared" ref="C12:E12" si="4">C64</f>
        <v>13272</v>
      </c>
      <c r="D12" s="18">
        <f t="shared" si="4"/>
        <v>10618</v>
      </c>
      <c r="E12" s="18">
        <f t="shared" si="4"/>
        <v>9290</v>
      </c>
    </row>
    <row r="13" spans="1:5" x14ac:dyDescent="0.25">
      <c r="A13" s="14" t="s">
        <v>5</v>
      </c>
      <c r="B13" s="7" t="s">
        <v>58</v>
      </c>
      <c r="C13" s="18">
        <f t="shared" ref="C13:E13" si="5">C95</f>
        <v>1049678</v>
      </c>
      <c r="D13" s="18">
        <f t="shared" si="5"/>
        <v>0</v>
      </c>
      <c r="E13" s="18">
        <f t="shared" si="5"/>
        <v>0</v>
      </c>
    </row>
    <row r="14" spans="1:5" x14ac:dyDescent="0.25">
      <c r="A14" s="14"/>
      <c r="B14" s="8" t="s">
        <v>6</v>
      </c>
      <c r="C14" s="19">
        <f t="shared" ref="C14:E14" si="6">C12+C13</f>
        <v>1062950</v>
      </c>
      <c r="D14" s="19">
        <f t="shared" si="6"/>
        <v>10618</v>
      </c>
      <c r="E14" s="19">
        <f t="shared" si="6"/>
        <v>9290</v>
      </c>
    </row>
    <row r="15" spans="1:5" x14ac:dyDescent="0.25">
      <c r="A15" s="14"/>
      <c r="B15" s="13" t="s">
        <v>59</v>
      </c>
      <c r="C15" s="19">
        <f t="shared" ref="C15:E15" si="7">C14+C11</f>
        <v>2084133</v>
      </c>
      <c r="D15" s="19">
        <f t="shared" si="7"/>
        <v>813770</v>
      </c>
      <c r="E15" s="19">
        <f t="shared" si="7"/>
        <v>806735</v>
      </c>
    </row>
    <row r="16" spans="1:5" x14ac:dyDescent="0.25">
      <c r="A16" s="22" t="s">
        <v>61</v>
      </c>
      <c r="B16" s="23" t="s">
        <v>62</v>
      </c>
      <c r="C16" s="19">
        <f t="shared" ref="C16:E16" si="8">C17+C64</f>
        <v>655034</v>
      </c>
      <c r="D16" s="19">
        <f t="shared" si="8"/>
        <v>657290</v>
      </c>
      <c r="E16" s="19">
        <f t="shared" si="8"/>
        <v>650255</v>
      </c>
    </row>
    <row r="17" spans="1:5" x14ac:dyDescent="0.25">
      <c r="A17" s="9">
        <v>11</v>
      </c>
      <c r="B17" s="7" t="s">
        <v>7</v>
      </c>
      <c r="C17" s="18">
        <f t="shared" ref="C17:E17" si="9">C18+C25+C51+C56+C59</f>
        <v>641762</v>
      </c>
      <c r="D17" s="18">
        <f t="shared" si="9"/>
        <v>646672</v>
      </c>
      <c r="E17" s="18">
        <f t="shared" si="9"/>
        <v>640965</v>
      </c>
    </row>
    <row r="18" spans="1:5" x14ac:dyDescent="0.25">
      <c r="A18" s="10">
        <v>31</v>
      </c>
      <c r="B18" s="7" t="s">
        <v>24</v>
      </c>
      <c r="C18" s="18">
        <f t="shared" ref="C18:E18" si="10">C19+C21+C23</f>
        <v>414493</v>
      </c>
      <c r="D18" s="18">
        <f t="shared" si="10"/>
        <v>415821</v>
      </c>
      <c r="E18" s="18">
        <f t="shared" si="10"/>
        <v>410114</v>
      </c>
    </row>
    <row r="19" spans="1:5" x14ac:dyDescent="0.25">
      <c r="A19" s="11">
        <v>311</v>
      </c>
      <c r="B19" s="7" t="s">
        <v>25</v>
      </c>
      <c r="C19" s="18">
        <f t="shared" ref="C19:E19" si="11">C20</f>
        <v>352113</v>
      </c>
      <c r="D19" s="18">
        <f t="shared" si="11"/>
        <v>352114</v>
      </c>
      <c r="E19" s="18">
        <f t="shared" si="11"/>
        <v>346407</v>
      </c>
    </row>
    <row r="20" spans="1:5" x14ac:dyDescent="0.25">
      <c r="A20" s="12">
        <v>3111</v>
      </c>
      <c r="B20" s="7" t="s">
        <v>26</v>
      </c>
      <c r="C20" s="20">
        <v>352113</v>
      </c>
      <c r="D20" s="20">
        <v>352114</v>
      </c>
      <c r="E20" s="20">
        <v>346407</v>
      </c>
    </row>
    <row r="21" spans="1:5" x14ac:dyDescent="0.25">
      <c r="A21" s="11">
        <v>312</v>
      </c>
      <c r="B21" s="7" t="s">
        <v>27</v>
      </c>
      <c r="C21" s="18">
        <f t="shared" ref="C21:E21" si="12">C22</f>
        <v>9291</v>
      </c>
      <c r="D21" s="18">
        <f t="shared" si="12"/>
        <v>10618</v>
      </c>
      <c r="E21" s="18">
        <f t="shared" si="12"/>
        <v>10618</v>
      </c>
    </row>
    <row r="22" spans="1:5" x14ac:dyDescent="0.25">
      <c r="A22" s="12">
        <v>3121</v>
      </c>
      <c r="B22" s="7" t="s">
        <v>27</v>
      </c>
      <c r="C22" s="20">
        <v>9291</v>
      </c>
      <c r="D22" s="20">
        <v>10618</v>
      </c>
      <c r="E22" s="20">
        <v>10618</v>
      </c>
    </row>
    <row r="23" spans="1:5" x14ac:dyDescent="0.25">
      <c r="A23" s="11">
        <v>313</v>
      </c>
      <c r="B23" s="7" t="s">
        <v>28</v>
      </c>
      <c r="C23" s="18">
        <f t="shared" ref="C23:E23" si="13">C24</f>
        <v>53089</v>
      </c>
      <c r="D23" s="18">
        <f t="shared" si="13"/>
        <v>53089</v>
      </c>
      <c r="E23" s="18">
        <f t="shared" si="13"/>
        <v>53089</v>
      </c>
    </row>
    <row r="24" spans="1:5" x14ac:dyDescent="0.25">
      <c r="A24" s="12">
        <v>3132</v>
      </c>
      <c r="B24" s="7" t="s">
        <v>29</v>
      </c>
      <c r="C24" s="20">
        <v>53089</v>
      </c>
      <c r="D24" s="20">
        <v>53089</v>
      </c>
      <c r="E24" s="20">
        <v>53089</v>
      </c>
    </row>
    <row r="25" spans="1:5" x14ac:dyDescent="0.25">
      <c r="A25" s="10">
        <v>32</v>
      </c>
      <c r="B25" s="7" t="s">
        <v>8</v>
      </c>
      <c r="C25" s="18">
        <f t="shared" ref="C25:E25" si="14">C26+C30+C35+C45+C47</f>
        <v>213945</v>
      </c>
      <c r="D25" s="18">
        <f t="shared" si="14"/>
        <v>214873</v>
      </c>
      <c r="E25" s="18">
        <f t="shared" si="14"/>
        <v>214873</v>
      </c>
    </row>
    <row r="26" spans="1:5" x14ac:dyDescent="0.25">
      <c r="A26" s="11">
        <v>321</v>
      </c>
      <c r="B26" s="7" t="s">
        <v>9</v>
      </c>
      <c r="C26" s="18">
        <f t="shared" ref="C26:E26" si="15">SUM(C27:C29)</f>
        <v>19179</v>
      </c>
      <c r="D26" s="18">
        <f t="shared" si="15"/>
        <v>19179</v>
      </c>
      <c r="E26" s="18">
        <f t="shared" si="15"/>
        <v>19179</v>
      </c>
    </row>
    <row r="27" spans="1:5" x14ac:dyDescent="0.25">
      <c r="A27" s="12">
        <v>3211</v>
      </c>
      <c r="B27" s="7" t="s">
        <v>10</v>
      </c>
      <c r="C27" s="20">
        <v>5309</v>
      </c>
      <c r="D27" s="20">
        <v>5309</v>
      </c>
      <c r="E27" s="20">
        <v>5309</v>
      </c>
    </row>
    <row r="28" spans="1:5" x14ac:dyDescent="0.25">
      <c r="A28" s="12">
        <v>3212</v>
      </c>
      <c r="B28" s="7" t="s">
        <v>30</v>
      </c>
      <c r="C28" s="20">
        <v>12609</v>
      </c>
      <c r="D28" s="20">
        <v>12609</v>
      </c>
      <c r="E28" s="20">
        <v>12609</v>
      </c>
    </row>
    <row r="29" spans="1:5" x14ac:dyDescent="0.25">
      <c r="A29" s="12">
        <v>3213</v>
      </c>
      <c r="B29" s="7" t="s">
        <v>11</v>
      </c>
      <c r="C29" s="20">
        <v>1261</v>
      </c>
      <c r="D29" s="20">
        <v>1261</v>
      </c>
      <c r="E29" s="20">
        <v>1261</v>
      </c>
    </row>
    <row r="30" spans="1:5" x14ac:dyDescent="0.25">
      <c r="A30" s="11">
        <v>322</v>
      </c>
      <c r="B30" s="7" t="s">
        <v>14</v>
      </c>
      <c r="C30" s="18">
        <f t="shared" ref="C30:E30" si="16">SUM(C31:C34)</f>
        <v>61318</v>
      </c>
      <c r="D30" s="18">
        <f t="shared" si="16"/>
        <v>61318</v>
      </c>
      <c r="E30" s="18">
        <f t="shared" si="16"/>
        <v>61318</v>
      </c>
    </row>
    <row r="31" spans="1:5" x14ac:dyDescent="0.25">
      <c r="A31" s="12">
        <v>3221</v>
      </c>
      <c r="B31" s="7" t="s">
        <v>15</v>
      </c>
      <c r="C31" s="20">
        <v>5973</v>
      </c>
      <c r="D31" s="20">
        <v>5973</v>
      </c>
      <c r="E31" s="20">
        <v>5973</v>
      </c>
    </row>
    <row r="32" spans="1:5" x14ac:dyDescent="0.25">
      <c r="A32" s="12">
        <v>3223</v>
      </c>
      <c r="B32" s="7" t="s">
        <v>31</v>
      </c>
      <c r="C32" s="20">
        <v>51762</v>
      </c>
      <c r="D32" s="20">
        <v>51762</v>
      </c>
      <c r="E32" s="20">
        <v>51762</v>
      </c>
    </row>
    <row r="33" spans="1:5" x14ac:dyDescent="0.25">
      <c r="A33" s="12">
        <v>3224</v>
      </c>
      <c r="B33" s="7" t="s">
        <v>32</v>
      </c>
      <c r="C33" s="20">
        <v>2654</v>
      </c>
      <c r="D33" s="20">
        <v>2654</v>
      </c>
      <c r="E33" s="20">
        <v>2654</v>
      </c>
    </row>
    <row r="34" spans="1:5" x14ac:dyDescent="0.25">
      <c r="A34" s="12">
        <v>3225</v>
      </c>
      <c r="B34" s="7" t="s">
        <v>33</v>
      </c>
      <c r="C34" s="20">
        <v>929</v>
      </c>
      <c r="D34" s="20">
        <v>929</v>
      </c>
      <c r="E34" s="20">
        <v>929</v>
      </c>
    </row>
    <row r="35" spans="1:5" x14ac:dyDescent="0.25">
      <c r="A35" s="11">
        <v>323</v>
      </c>
      <c r="B35" s="7" t="s">
        <v>12</v>
      </c>
      <c r="C35" s="18">
        <f t="shared" ref="C35:E35" si="17">SUM(C36:C44)</f>
        <v>129406</v>
      </c>
      <c r="D35" s="18">
        <f t="shared" si="17"/>
        <v>130069</v>
      </c>
      <c r="E35" s="18">
        <f t="shared" si="17"/>
        <v>130069</v>
      </c>
    </row>
    <row r="36" spans="1:5" x14ac:dyDescent="0.25">
      <c r="A36" s="12">
        <v>3231</v>
      </c>
      <c r="B36" s="7" t="s">
        <v>34</v>
      </c>
      <c r="C36" s="20">
        <v>11281</v>
      </c>
      <c r="D36" s="20">
        <v>11281</v>
      </c>
      <c r="E36" s="20">
        <v>11281</v>
      </c>
    </row>
    <row r="37" spans="1:5" x14ac:dyDescent="0.25">
      <c r="A37" s="12">
        <v>3232</v>
      </c>
      <c r="B37" s="7" t="s">
        <v>35</v>
      </c>
      <c r="C37" s="20">
        <v>26545</v>
      </c>
      <c r="D37" s="20">
        <v>26545</v>
      </c>
      <c r="E37" s="20">
        <v>26545</v>
      </c>
    </row>
    <row r="38" spans="1:5" x14ac:dyDescent="0.25">
      <c r="A38" s="12">
        <v>3233</v>
      </c>
      <c r="B38" s="7" t="s">
        <v>36</v>
      </c>
      <c r="C38" s="20">
        <v>1991</v>
      </c>
      <c r="D38" s="20">
        <v>1991</v>
      </c>
      <c r="E38" s="20">
        <v>1991</v>
      </c>
    </row>
    <row r="39" spans="1:5" x14ac:dyDescent="0.25">
      <c r="A39" s="12">
        <v>3234</v>
      </c>
      <c r="B39" s="7" t="s">
        <v>37</v>
      </c>
      <c r="C39" s="20">
        <v>5309</v>
      </c>
      <c r="D39" s="20">
        <v>5309</v>
      </c>
      <c r="E39" s="20">
        <v>5309</v>
      </c>
    </row>
    <row r="40" spans="1:5" x14ac:dyDescent="0.25">
      <c r="A40" s="12">
        <v>3235</v>
      </c>
      <c r="B40" s="7" t="s">
        <v>38</v>
      </c>
      <c r="C40" s="20">
        <v>6636</v>
      </c>
      <c r="D40" s="20">
        <v>6636</v>
      </c>
      <c r="E40" s="20">
        <v>6636</v>
      </c>
    </row>
    <row r="41" spans="1:5" x14ac:dyDescent="0.25">
      <c r="A41" s="12">
        <v>3236</v>
      </c>
      <c r="B41" s="7" t="s">
        <v>16</v>
      </c>
      <c r="C41" s="20">
        <v>664</v>
      </c>
      <c r="D41" s="20">
        <v>664</v>
      </c>
      <c r="E41" s="20">
        <v>664</v>
      </c>
    </row>
    <row r="42" spans="1:5" x14ac:dyDescent="0.25">
      <c r="A42" s="12">
        <v>3237</v>
      </c>
      <c r="B42" s="7" t="s">
        <v>13</v>
      </c>
      <c r="C42" s="20">
        <v>26545</v>
      </c>
      <c r="D42" s="20">
        <v>26545</v>
      </c>
      <c r="E42" s="20">
        <v>26545</v>
      </c>
    </row>
    <row r="43" spans="1:5" x14ac:dyDescent="0.25">
      <c r="A43" s="12">
        <v>3238</v>
      </c>
      <c r="B43" s="7" t="s">
        <v>49</v>
      </c>
      <c r="C43" s="20">
        <v>21236</v>
      </c>
      <c r="D43" s="20">
        <v>21899</v>
      </c>
      <c r="E43" s="20">
        <v>21899</v>
      </c>
    </row>
    <row r="44" spans="1:5" x14ac:dyDescent="0.25">
      <c r="A44" s="12">
        <v>3239</v>
      </c>
      <c r="B44" s="7" t="s">
        <v>17</v>
      </c>
      <c r="C44" s="20">
        <v>29199</v>
      </c>
      <c r="D44" s="20">
        <v>29199</v>
      </c>
      <c r="E44" s="20">
        <v>29199</v>
      </c>
    </row>
    <row r="45" spans="1:5" x14ac:dyDescent="0.25">
      <c r="A45" s="11">
        <v>324</v>
      </c>
      <c r="B45" s="7" t="s">
        <v>39</v>
      </c>
      <c r="C45" s="18">
        <f t="shared" ref="C45:E45" si="18">C46</f>
        <v>664</v>
      </c>
      <c r="D45" s="18">
        <f t="shared" si="18"/>
        <v>664</v>
      </c>
      <c r="E45" s="18">
        <f t="shared" si="18"/>
        <v>664</v>
      </c>
    </row>
    <row r="46" spans="1:5" x14ac:dyDescent="0.25">
      <c r="A46" s="12">
        <v>3241</v>
      </c>
      <c r="B46" s="7" t="s">
        <v>39</v>
      </c>
      <c r="C46" s="20">
        <v>664</v>
      </c>
      <c r="D46" s="20">
        <v>664</v>
      </c>
      <c r="E46" s="20">
        <v>664</v>
      </c>
    </row>
    <row r="47" spans="1:5" x14ac:dyDescent="0.25">
      <c r="A47" s="11">
        <v>329</v>
      </c>
      <c r="B47" s="7" t="s">
        <v>18</v>
      </c>
      <c r="C47" s="18">
        <f t="shared" ref="C47:E47" si="19">SUM(C48:C50)</f>
        <v>3378</v>
      </c>
      <c r="D47" s="18">
        <f t="shared" si="19"/>
        <v>3643</v>
      </c>
      <c r="E47" s="18">
        <f t="shared" si="19"/>
        <v>3643</v>
      </c>
    </row>
    <row r="48" spans="1:5" x14ac:dyDescent="0.25">
      <c r="A48" s="12">
        <v>3293</v>
      </c>
      <c r="B48" s="7" t="s">
        <v>19</v>
      </c>
      <c r="C48" s="20">
        <v>2654</v>
      </c>
      <c r="D48" s="20">
        <v>2654</v>
      </c>
      <c r="E48" s="20">
        <v>2654</v>
      </c>
    </row>
    <row r="49" spans="1:5" x14ac:dyDescent="0.25">
      <c r="A49" s="12">
        <v>3295</v>
      </c>
      <c r="B49" s="7" t="s">
        <v>20</v>
      </c>
      <c r="C49" s="20">
        <v>60</v>
      </c>
      <c r="D49" s="20">
        <v>60</v>
      </c>
      <c r="E49" s="20">
        <v>60</v>
      </c>
    </row>
    <row r="50" spans="1:5" x14ac:dyDescent="0.25">
      <c r="A50" s="12">
        <v>3299</v>
      </c>
      <c r="B50" s="7" t="s">
        <v>18</v>
      </c>
      <c r="C50" s="20">
        <v>664</v>
      </c>
      <c r="D50" s="20">
        <v>929</v>
      </c>
      <c r="E50" s="20">
        <v>929</v>
      </c>
    </row>
    <row r="51" spans="1:5" x14ac:dyDescent="0.25">
      <c r="A51" s="10">
        <v>34</v>
      </c>
      <c r="B51" s="7" t="s">
        <v>40</v>
      </c>
      <c r="C51" s="18">
        <f t="shared" ref="C51:E51" si="20">C52</f>
        <v>53</v>
      </c>
      <c r="D51" s="18">
        <f t="shared" si="20"/>
        <v>53</v>
      </c>
      <c r="E51" s="18">
        <f t="shared" si="20"/>
        <v>53</v>
      </c>
    </row>
    <row r="52" spans="1:5" x14ac:dyDescent="0.25">
      <c r="A52" s="11">
        <v>343</v>
      </c>
      <c r="B52" s="7" t="s">
        <v>41</v>
      </c>
      <c r="C52" s="18">
        <f t="shared" ref="C52:E52" si="21">SUM(C53:C55)</f>
        <v>53</v>
      </c>
      <c r="D52" s="18">
        <f t="shared" si="21"/>
        <v>53</v>
      </c>
      <c r="E52" s="18">
        <f t="shared" si="21"/>
        <v>53</v>
      </c>
    </row>
    <row r="53" spans="1:5" x14ac:dyDescent="0.25">
      <c r="A53" s="12">
        <v>3431</v>
      </c>
      <c r="B53" s="7" t="s">
        <v>42</v>
      </c>
      <c r="C53" s="20">
        <v>27</v>
      </c>
      <c r="D53" s="20">
        <v>27</v>
      </c>
      <c r="E53" s="20">
        <v>27</v>
      </c>
    </row>
    <row r="54" spans="1:5" x14ac:dyDescent="0.25">
      <c r="A54" s="12">
        <v>3432</v>
      </c>
      <c r="B54" s="7" t="s">
        <v>63</v>
      </c>
      <c r="C54" s="20">
        <v>13</v>
      </c>
      <c r="D54" s="20">
        <v>13</v>
      </c>
      <c r="E54" s="20">
        <v>13</v>
      </c>
    </row>
    <row r="55" spans="1:5" x14ac:dyDescent="0.25">
      <c r="A55" s="12">
        <v>3433</v>
      </c>
      <c r="B55" s="7" t="s">
        <v>43</v>
      </c>
      <c r="C55" s="20">
        <v>13</v>
      </c>
      <c r="D55" s="20">
        <v>13</v>
      </c>
      <c r="E55" s="20">
        <v>13</v>
      </c>
    </row>
    <row r="56" spans="1:5" x14ac:dyDescent="0.25">
      <c r="A56" s="10">
        <v>37</v>
      </c>
      <c r="B56" s="7" t="s">
        <v>21</v>
      </c>
      <c r="C56" s="18">
        <f t="shared" ref="C56:E57" si="22">C57</f>
        <v>2654</v>
      </c>
      <c r="D56" s="18">
        <f t="shared" si="22"/>
        <v>2654</v>
      </c>
      <c r="E56" s="18">
        <f t="shared" si="22"/>
        <v>2654</v>
      </c>
    </row>
    <row r="57" spans="1:5" x14ac:dyDescent="0.25">
      <c r="A57" s="11">
        <v>372</v>
      </c>
      <c r="B57" s="7" t="s">
        <v>22</v>
      </c>
      <c r="C57" s="18">
        <f t="shared" si="22"/>
        <v>2654</v>
      </c>
      <c r="D57" s="18">
        <f t="shared" si="22"/>
        <v>2654</v>
      </c>
      <c r="E57" s="18">
        <f t="shared" si="22"/>
        <v>2654</v>
      </c>
    </row>
    <row r="58" spans="1:5" x14ac:dyDescent="0.25">
      <c r="A58" s="12">
        <v>3721</v>
      </c>
      <c r="B58" s="7" t="s">
        <v>23</v>
      </c>
      <c r="C58" s="20">
        <v>2654</v>
      </c>
      <c r="D58" s="20">
        <v>2654</v>
      </c>
      <c r="E58" s="20">
        <v>2654</v>
      </c>
    </row>
    <row r="59" spans="1:5" x14ac:dyDescent="0.25">
      <c r="A59" s="10">
        <v>42</v>
      </c>
      <c r="B59" s="7" t="s">
        <v>45</v>
      </c>
      <c r="C59" s="18">
        <f t="shared" ref="C59:E59" si="23">C60</f>
        <v>10617</v>
      </c>
      <c r="D59" s="18">
        <f t="shared" si="23"/>
        <v>13271</v>
      </c>
      <c r="E59" s="18">
        <f t="shared" si="23"/>
        <v>13271</v>
      </c>
    </row>
    <row r="60" spans="1:5" x14ac:dyDescent="0.25">
      <c r="A60" s="11">
        <v>422</v>
      </c>
      <c r="B60" s="7" t="s">
        <v>46</v>
      </c>
      <c r="C60" s="18">
        <f t="shared" ref="C60:E60" si="24">SUM(C61:C63)</f>
        <v>10617</v>
      </c>
      <c r="D60" s="18">
        <f t="shared" si="24"/>
        <v>13271</v>
      </c>
      <c r="E60" s="18">
        <f t="shared" si="24"/>
        <v>13271</v>
      </c>
    </row>
    <row r="61" spans="1:5" x14ac:dyDescent="0.25">
      <c r="A61" s="12">
        <v>4221</v>
      </c>
      <c r="B61" s="7" t="s">
        <v>47</v>
      </c>
      <c r="C61" s="20">
        <v>7963</v>
      </c>
      <c r="D61" s="20">
        <v>7963</v>
      </c>
      <c r="E61" s="20">
        <v>7963</v>
      </c>
    </row>
    <row r="62" spans="1:5" x14ac:dyDescent="0.25">
      <c r="A62" s="12">
        <v>4222</v>
      </c>
      <c r="B62" s="7" t="s">
        <v>48</v>
      </c>
      <c r="C62" s="20">
        <v>1327</v>
      </c>
      <c r="D62" s="20">
        <v>2654</v>
      </c>
      <c r="E62" s="20">
        <v>2654</v>
      </c>
    </row>
    <row r="63" spans="1:5" x14ac:dyDescent="0.25">
      <c r="A63" s="12">
        <v>4223</v>
      </c>
      <c r="B63" s="7" t="s">
        <v>55</v>
      </c>
      <c r="C63" s="20">
        <v>1327</v>
      </c>
      <c r="D63" s="20">
        <v>2654</v>
      </c>
      <c r="E63" s="20">
        <v>2654</v>
      </c>
    </row>
    <row r="64" spans="1:5" x14ac:dyDescent="0.25">
      <c r="A64" s="9">
        <v>31</v>
      </c>
      <c r="B64" s="7" t="s">
        <v>44</v>
      </c>
      <c r="C64" s="18">
        <f t="shared" ref="C64:E64" si="25">C65+C71</f>
        <v>13272</v>
      </c>
      <c r="D64" s="18">
        <f t="shared" si="25"/>
        <v>10618</v>
      </c>
      <c r="E64" s="18">
        <f t="shared" si="25"/>
        <v>9290</v>
      </c>
    </row>
    <row r="65" spans="1:5" x14ac:dyDescent="0.25">
      <c r="A65" s="10">
        <v>32</v>
      </c>
      <c r="B65" s="7" t="s">
        <v>8</v>
      </c>
      <c r="C65" s="18">
        <f t="shared" ref="C65:E65" si="26">C66+C69</f>
        <v>9954</v>
      </c>
      <c r="D65" s="18">
        <f t="shared" si="26"/>
        <v>7299</v>
      </c>
      <c r="E65" s="18">
        <f t="shared" si="26"/>
        <v>5972</v>
      </c>
    </row>
    <row r="66" spans="1:5" x14ac:dyDescent="0.25">
      <c r="A66" s="11">
        <v>323</v>
      </c>
      <c r="B66" s="7" t="s">
        <v>12</v>
      </c>
      <c r="C66" s="18">
        <f t="shared" ref="C66:E66" si="27">C67+C68</f>
        <v>9556</v>
      </c>
      <c r="D66" s="18">
        <f t="shared" si="27"/>
        <v>6901</v>
      </c>
      <c r="E66" s="18">
        <f t="shared" si="27"/>
        <v>5574</v>
      </c>
    </row>
    <row r="67" spans="1:5" x14ac:dyDescent="0.25">
      <c r="A67" s="12">
        <v>3237</v>
      </c>
      <c r="B67" s="7" t="s">
        <v>13</v>
      </c>
      <c r="C67" s="20">
        <v>9291</v>
      </c>
      <c r="D67" s="20">
        <v>6636</v>
      </c>
      <c r="E67" s="20">
        <v>5309</v>
      </c>
    </row>
    <row r="68" spans="1:5" x14ac:dyDescent="0.25">
      <c r="A68" s="12">
        <v>3239</v>
      </c>
      <c r="B68" s="7" t="s">
        <v>17</v>
      </c>
      <c r="C68" s="20">
        <v>265</v>
      </c>
      <c r="D68" s="20">
        <v>265</v>
      </c>
      <c r="E68" s="20">
        <v>265</v>
      </c>
    </row>
    <row r="69" spans="1:5" x14ac:dyDescent="0.25">
      <c r="A69" s="11">
        <v>324</v>
      </c>
      <c r="B69" s="7" t="s">
        <v>39</v>
      </c>
      <c r="C69" s="18">
        <f t="shared" ref="C69:E69" si="28">C70</f>
        <v>398</v>
      </c>
      <c r="D69" s="18">
        <f t="shared" si="28"/>
        <v>398</v>
      </c>
      <c r="E69" s="18">
        <f t="shared" si="28"/>
        <v>398</v>
      </c>
    </row>
    <row r="70" spans="1:5" x14ac:dyDescent="0.25">
      <c r="A70" s="12">
        <v>3241</v>
      </c>
      <c r="B70" s="7" t="s">
        <v>39</v>
      </c>
      <c r="C70" s="20">
        <v>398</v>
      </c>
      <c r="D70" s="20">
        <v>398</v>
      </c>
      <c r="E70" s="20">
        <v>398</v>
      </c>
    </row>
    <row r="71" spans="1:5" x14ac:dyDescent="0.25">
      <c r="A71" s="10">
        <v>37</v>
      </c>
      <c r="B71" s="7" t="s">
        <v>21</v>
      </c>
      <c r="C71" s="18">
        <f t="shared" ref="C71:E72" si="29">C72</f>
        <v>3318</v>
      </c>
      <c r="D71" s="18">
        <f t="shared" si="29"/>
        <v>3319</v>
      </c>
      <c r="E71" s="18">
        <f t="shared" si="29"/>
        <v>3318</v>
      </c>
    </row>
    <row r="72" spans="1:5" x14ac:dyDescent="0.25">
      <c r="A72" s="11">
        <v>372</v>
      </c>
      <c r="B72" s="7" t="s">
        <v>22</v>
      </c>
      <c r="C72" s="18">
        <f t="shared" si="29"/>
        <v>3318</v>
      </c>
      <c r="D72" s="18">
        <f t="shared" si="29"/>
        <v>3319</v>
      </c>
      <c r="E72" s="18">
        <f t="shared" si="29"/>
        <v>3318</v>
      </c>
    </row>
    <row r="73" spans="1:5" x14ac:dyDescent="0.25">
      <c r="A73" s="12">
        <v>3721</v>
      </c>
      <c r="B73" s="7" t="s">
        <v>23</v>
      </c>
      <c r="C73" s="20">
        <v>3318</v>
      </c>
      <c r="D73" s="20">
        <v>3319</v>
      </c>
      <c r="E73" s="20">
        <v>3318</v>
      </c>
    </row>
    <row r="74" spans="1:5" ht="16.149999999999999" customHeight="1" x14ac:dyDescent="0.25">
      <c r="A74" s="22" t="s">
        <v>64</v>
      </c>
      <c r="B74" s="23" t="s">
        <v>65</v>
      </c>
      <c r="C74" s="19">
        <f t="shared" ref="C74:E74" si="30">C75+C95</f>
        <v>1281246</v>
      </c>
      <c r="D74" s="19">
        <f t="shared" si="30"/>
        <v>0</v>
      </c>
      <c r="E74" s="19">
        <f t="shared" si="30"/>
        <v>0</v>
      </c>
    </row>
    <row r="75" spans="1:5" x14ac:dyDescent="0.25">
      <c r="A75" s="9">
        <v>12</v>
      </c>
      <c r="B75" s="7" t="s">
        <v>53</v>
      </c>
      <c r="C75" s="18">
        <f t="shared" ref="C75:E75" si="31">C76+C81+C92</f>
        <v>231568</v>
      </c>
      <c r="D75" s="18">
        <f t="shared" si="31"/>
        <v>0</v>
      </c>
      <c r="E75" s="18">
        <f t="shared" si="31"/>
        <v>0</v>
      </c>
    </row>
    <row r="76" spans="1:5" x14ac:dyDescent="0.25">
      <c r="A76" s="10">
        <v>31</v>
      </c>
      <c r="B76" s="7" t="s">
        <v>24</v>
      </c>
      <c r="C76" s="18">
        <f t="shared" ref="C76:E76" si="32">C77+C79</f>
        <v>6497</v>
      </c>
      <c r="D76" s="18">
        <f t="shared" si="32"/>
        <v>0</v>
      </c>
      <c r="E76" s="18">
        <f t="shared" si="32"/>
        <v>0</v>
      </c>
    </row>
    <row r="77" spans="1:5" x14ac:dyDescent="0.25">
      <c r="A77" s="11">
        <v>311</v>
      </c>
      <c r="B77" s="7" t="s">
        <v>25</v>
      </c>
      <c r="C77" s="18">
        <f t="shared" ref="C77:E77" si="33">C78</f>
        <v>5375</v>
      </c>
      <c r="D77" s="18">
        <f t="shared" si="33"/>
        <v>0</v>
      </c>
      <c r="E77" s="18">
        <f t="shared" si="33"/>
        <v>0</v>
      </c>
    </row>
    <row r="78" spans="1:5" x14ac:dyDescent="0.25">
      <c r="A78" s="12">
        <v>3111</v>
      </c>
      <c r="B78" s="7" t="s">
        <v>26</v>
      </c>
      <c r="C78" s="20">
        <v>5375</v>
      </c>
      <c r="D78" s="20">
        <v>0</v>
      </c>
      <c r="E78" s="20">
        <v>0</v>
      </c>
    </row>
    <row r="79" spans="1:5" x14ac:dyDescent="0.25">
      <c r="A79" s="11">
        <v>313</v>
      </c>
      <c r="B79" s="7" t="s">
        <v>28</v>
      </c>
      <c r="C79" s="18">
        <f t="shared" ref="C79:E79" si="34">C80</f>
        <v>1122</v>
      </c>
      <c r="D79" s="18">
        <f t="shared" si="34"/>
        <v>0</v>
      </c>
      <c r="E79" s="18">
        <f t="shared" si="34"/>
        <v>0</v>
      </c>
    </row>
    <row r="80" spans="1:5" x14ac:dyDescent="0.25">
      <c r="A80" s="12">
        <v>3132</v>
      </c>
      <c r="B80" s="7" t="s">
        <v>29</v>
      </c>
      <c r="C80" s="20">
        <v>1122</v>
      </c>
      <c r="D80" s="20">
        <v>0</v>
      </c>
      <c r="E80" s="20">
        <v>0</v>
      </c>
    </row>
    <row r="81" spans="1:5" x14ac:dyDescent="0.25">
      <c r="A81" s="10">
        <v>32</v>
      </c>
      <c r="B81" s="7" t="s">
        <v>8</v>
      </c>
      <c r="C81" s="18">
        <f t="shared" ref="C81:E81" si="35">C82+C88+C90</f>
        <v>223081</v>
      </c>
      <c r="D81" s="18">
        <f t="shared" si="35"/>
        <v>0</v>
      </c>
      <c r="E81" s="18">
        <f t="shared" si="35"/>
        <v>0</v>
      </c>
    </row>
    <row r="82" spans="1:5" x14ac:dyDescent="0.25">
      <c r="A82" s="11">
        <v>323</v>
      </c>
      <c r="B82" s="7" t="s">
        <v>12</v>
      </c>
      <c r="C82" s="18">
        <f t="shared" ref="C82:E82" si="36">SUM(C83:C87)</f>
        <v>210240</v>
      </c>
      <c r="D82" s="18">
        <f t="shared" si="36"/>
        <v>0</v>
      </c>
      <c r="E82" s="18">
        <f t="shared" si="36"/>
        <v>0</v>
      </c>
    </row>
    <row r="83" spans="1:5" x14ac:dyDescent="0.25">
      <c r="A83" s="12">
        <v>3233</v>
      </c>
      <c r="B83" s="7" t="s">
        <v>36</v>
      </c>
      <c r="C83" s="20">
        <v>2489</v>
      </c>
      <c r="D83" s="20">
        <v>0</v>
      </c>
      <c r="E83" s="20">
        <v>0</v>
      </c>
    </row>
    <row r="84" spans="1:5" x14ac:dyDescent="0.25">
      <c r="A84" s="12">
        <v>3235</v>
      </c>
      <c r="B84" s="7" t="s">
        <v>38</v>
      </c>
      <c r="C84" s="20">
        <v>3716</v>
      </c>
      <c r="D84" s="20">
        <v>0</v>
      </c>
      <c r="E84" s="20">
        <v>0</v>
      </c>
    </row>
    <row r="85" spans="1:5" x14ac:dyDescent="0.25">
      <c r="A85" s="12">
        <v>3237</v>
      </c>
      <c r="B85" s="7" t="s">
        <v>13</v>
      </c>
      <c r="C85" s="20">
        <v>102303</v>
      </c>
      <c r="D85" s="20">
        <v>0</v>
      </c>
      <c r="E85" s="20">
        <v>0</v>
      </c>
    </row>
    <row r="86" spans="1:5" x14ac:dyDescent="0.25">
      <c r="A86" s="12">
        <v>3238</v>
      </c>
      <c r="B86" s="7" t="s">
        <v>49</v>
      </c>
      <c r="C86" s="20">
        <v>96556</v>
      </c>
      <c r="D86" s="20">
        <v>0</v>
      </c>
      <c r="E86" s="20">
        <v>0</v>
      </c>
    </row>
    <row r="87" spans="1:5" x14ac:dyDescent="0.25">
      <c r="A87" s="12">
        <v>3239</v>
      </c>
      <c r="B87" s="7" t="s">
        <v>17</v>
      </c>
      <c r="C87" s="20">
        <v>5176</v>
      </c>
      <c r="D87" s="20">
        <v>0</v>
      </c>
      <c r="E87" s="20">
        <v>0</v>
      </c>
    </row>
    <row r="88" spans="1:5" x14ac:dyDescent="0.25">
      <c r="A88" s="11">
        <v>324</v>
      </c>
      <c r="B88" s="7" t="s">
        <v>39</v>
      </c>
      <c r="C88" s="18">
        <f t="shared" ref="C88:E88" si="37">C89</f>
        <v>8362</v>
      </c>
      <c r="D88" s="18">
        <f t="shared" si="37"/>
        <v>0</v>
      </c>
      <c r="E88" s="18">
        <f t="shared" si="37"/>
        <v>0</v>
      </c>
    </row>
    <row r="89" spans="1:5" x14ac:dyDescent="0.25">
      <c r="A89" s="12">
        <v>3241</v>
      </c>
      <c r="B89" s="7" t="s">
        <v>39</v>
      </c>
      <c r="C89" s="20">
        <v>8362</v>
      </c>
      <c r="D89" s="20">
        <v>0</v>
      </c>
      <c r="E89" s="20">
        <v>0</v>
      </c>
    </row>
    <row r="90" spans="1:5" x14ac:dyDescent="0.25">
      <c r="A90" s="11">
        <v>329</v>
      </c>
      <c r="B90" s="7" t="s">
        <v>18</v>
      </c>
      <c r="C90" s="18">
        <f t="shared" ref="C90:E90" si="38">C91</f>
        <v>4479</v>
      </c>
      <c r="D90" s="18">
        <f t="shared" si="38"/>
        <v>0</v>
      </c>
      <c r="E90" s="18">
        <f t="shared" si="38"/>
        <v>0</v>
      </c>
    </row>
    <row r="91" spans="1:5" x14ac:dyDescent="0.25">
      <c r="A91" s="12">
        <v>3293</v>
      </c>
      <c r="B91" s="7" t="s">
        <v>19</v>
      </c>
      <c r="C91" s="20">
        <v>4479</v>
      </c>
      <c r="D91" s="20">
        <v>0</v>
      </c>
      <c r="E91" s="20">
        <v>0</v>
      </c>
    </row>
    <row r="92" spans="1:5" x14ac:dyDescent="0.25">
      <c r="A92" s="10">
        <v>41</v>
      </c>
      <c r="B92" s="7" t="s">
        <v>50</v>
      </c>
      <c r="C92" s="18">
        <f t="shared" ref="C92:E93" si="39">C93</f>
        <v>1990</v>
      </c>
      <c r="D92" s="18">
        <f t="shared" si="39"/>
        <v>0</v>
      </c>
      <c r="E92" s="18">
        <f t="shared" si="39"/>
        <v>0</v>
      </c>
    </row>
    <row r="93" spans="1:5" x14ac:dyDescent="0.25">
      <c r="A93" s="11">
        <v>412</v>
      </c>
      <c r="B93" s="7" t="s">
        <v>51</v>
      </c>
      <c r="C93" s="18">
        <f t="shared" si="39"/>
        <v>1990</v>
      </c>
      <c r="D93" s="18">
        <f t="shared" si="39"/>
        <v>0</v>
      </c>
      <c r="E93" s="18">
        <f t="shared" si="39"/>
        <v>0</v>
      </c>
    </row>
    <row r="94" spans="1:5" x14ac:dyDescent="0.25">
      <c r="A94" s="12">
        <v>4123</v>
      </c>
      <c r="B94" s="7" t="s">
        <v>52</v>
      </c>
      <c r="C94" s="20">
        <v>1990</v>
      </c>
      <c r="D94" s="20">
        <v>0</v>
      </c>
      <c r="E94" s="20">
        <v>0</v>
      </c>
    </row>
    <row r="95" spans="1:5" x14ac:dyDescent="0.25">
      <c r="A95" s="9">
        <v>561</v>
      </c>
      <c r="B95" s="7" t="s">
        <v>54</v>
      </c>
      <c r="C95" s="18">
        <f t="shared" ref="C95:E95" si="40">C96+C101+C112</f>
        <v>1049678</v>
      </c>
      <c r="D95" s="18">
        <f t="shared" si="40"/>
        <v>0</v>
      </c>
      <c r="E95" s="18">
        <f t="shared" si="40"/>
        <v>0</v>
      </c>
    </row>
    <row r="96" spans="1:5" x14ac:dyDescent="0.25">
      <c r="A96" s="10">
        <v>31</v>
      </c>
      <c r="B96" s="7" t="s">
        <v>24</v>
      </c>
      <c r="C96" s="18">
        <f t="shared" ref="C96:E96" si="41">C97+C99</f>
        <v>30400</v>
      </c>
      <c r="D96" s="18">
        <f t="shared" si="41"/>
        <v>0</v>
      </c>
      <c r="E96" s="18">
        <f t="shared" si="41"/>
        <v>0</v>
      </c>
    </row>
    <row r="97" spans="1:5" x14ac:dyDescent="0.25">
      <c r="A97" s="11">
        <v>311</v>
      </c>
      <c r="B97" s="7" t="s">
        <v>25</v>
      </c>
      <c r="C97" s="18">
        <f t="shared" ref="C97:E97" si="42">C98</f>
        <v>24620</v>
      </c>
      <c r="D97" s="18">
        <f t="shared" si="42"/>
        <v>0</v>
      </c>
      <c r="E97" s="18">
        <f t="shared" si="42"/>
        <v>0</v>
      </c>
    </row>
    <row r="98" spans="1:5" x14ac:dyDescent="0.25">
      <c r="A98" s="12">
        <v>3111</v>
      </c>
      <c r="B98" s="7" t="s">
        <v>26</v>
      </c>
      <c r="C98" s="20">
        <v>24620</v>
      </c>
      <c r="D98" s="20">
        <v>0</v>
      </c>
      <c r="E98" s="20">
        <v>0</v>
      </c>
    </row>
    <row r="99" spans="1:5" x14ac:dyDescent="0.25">
      <c r="A99" s="11">
        <v>313</v>
      </c>
      <c r="B99" s="7" t="s">
        <v>28</v>
      </c>
      <c r="C99" s="18">
        <f t="shared" ref="C99:E99" si="43">C100</f>
        <v>5780</v>
      </c>
      <c r="D99" s="18">
        <f t="shared" si="43"/>
        <v>0</v>
      </c>
      <c r="E99" s="18">
        <f t="shared" si="43"/>
        <v>0</v>
      </c>
    </row>
    <row r="100" spans="1:5" x14ac:dyDescent="0.25">
      <c r="A100" s="12">
        <v>3132</v>
      </c>
      <c r="B100" s="7" t="s">
        <v>29</v>
      </c>
      <c r="C100" s="20">
        <v>5780</v>
      </c>
      <c r="D100" s="20">
        <v>0</v>
      </c>
      <c r="E100" s="20">
        <v>0</v>
      </c>
    </row>
    <row r="101" spans="1:5" x14ac:dyDescent="0.25">
      <c r="A101" s="10">
        <v>32</v>
      </c>
      <c r="B101" s="7" t="s">
        <v>8</v>
      </c>
      <c r="C101" s="18">
        <f t="shared" ref="C101:E101" si="44">C102+C108+C110</f>
        <v>1008660</v>
      </c>
      <c r="D101" s="18">
        <f t="shared" si="44"/>
        <v>0</v>
      </c>
      <c r="E101" s="18">
        <f t="shared" si="44"/>
        <v>0</v>
      </c>
    </row>
    <row r="102" spans="1:5" x14ac:dyDescent="0.25">
      <c r="A102" s="11">
        <v>323</v>
      </c>
      <c r="B102" s="7" t="s">
        <v>12</v>
      </c>
      <c r="C102" s="18">
        <f t="shared" ref="C102:E102" si="45">SUM(C103:C107)</f>
        <v>950859</v>
      </c>
      <c r="D102" s="18">
        <f t="shared" si="45"/>
        <v>0</v>
      </c>
      <c r="E102" s="18">
        <f t="shared" si="45"/>
        <v>0</v>
      </c>
    </row>
    <row r="103" spans="1:5" x14ac:dyDescent="0.25">
      <c r="A103" s="12">
        <v>3233</v>
      </c>
      <c r="B103" s="7" t="s">
        <v>36</v>
      </c>
      <c r="C103" s="20">
        <v>13836</v>
      </c>
      <c r="D103" s="20">
        <v>0</v>
      </c>
      <c r="E103" s="20">
        <v>0</v>
      </c>
    </row>
    <row r="104" spans="1:5" x14ac:dyDescent="0.25">
      <c r="A104" s="12">
        <v>3235</v>
      </c>
      <c r="B104" s="7" t="s">
        <v>38</v>
      </c>
      <c r="C104" s="20">
        <v>17918</v>
      </c>
      <c r="D104" s="20">
        <v>0</v>
      </c>
      <c r="E104" s="20">
        <v>0</v>
      </c>
    </row>
    <row r="105" spans="1:5" x14ac:dyDescent="0.25">
      <c r="A105" s="12">
        <v>3237</v>
      </c>
      <c r="B105" s="7" t="s">
        <v>13</v>
      </c>
      <c r="C105" s="20">
        <v>301944</v>
      </c>
      <c r="D105" s="20">
        <v>0</v>
      </c>
      <c r="E105" s="20">
        <v>0</v>
      </c>
    </row>
    <row r="106" spans="1:5" x14ac:dyDescent="0.25">
      <c r="A106" s="12">
        <v>3238</v>
      </c>
      <c r="B106" s="7" t="s">
        <v>49</v>
      </c>
      <c r="C106" s="20">
        <v>597253</v>
      </c>
      <c r="D106" s="20">
        <v>0</v>
      </c>
      <c r="E106" s="20">
        <v>0</v>
      </c>
    </row>
    <row r="107" spans="1:5" x14ac:dyDescent="0.25">
      <c r="A107" s="12">
        <v>3239</v>
      </c>
      <c r="B107" s="7" t="s">
        <v>17</v>
      </c>
      <c r="C107" s="20">
        <v>19908</v>
      </c>
      <c r="D107" s="20">
        <v>0</v>
      </c>
      <c r="E107" s="20">
        <v>0</v>
      </c>
    </row>
    <row r="108" spans="1:5" x14ac:dyDescent="0.25">
      <c r="A108" s="11">
        <v>324</v>
      </c>
      <c r="B108" s="7" t="s">
        <v>39</v>
      </c>
      <c r="C108" s="18">
        <f t="shared" ref="C108:E108" si="46">C109</f>
        <v>33579</v>
      </c>
      <c r="D108" s="18">
        <f t="shared" si="46"/>
        <v>0</v>
      </c>
      <c r="E108" s="18">
        <f t="shared" si="46"/>
        <v>0</v>
      </c>
    </row>
    <row r="109" spans="1:5" x14ac:dyDescent="0.25">
      <c r="A109" s="12">
        <v>3241</v>
      </c>
      <c r="B109" s="7" t="s">
        <v>39</v>
      </c>
      <c r="C109" s="20">
        <v>33579</v>
      </c>
      <c r="D109" s="20">
        <v>0</v>
      </c>
      <c r="E109" s="20">
        <v>0</v>
      </c>
    </row>
    <row r="110" spans="1:5" x14ac:dyDescent="0.25">
      <c r="A110" s="11">
        <v>329</v>
      </c>
      <c r="B110" s="7" t="s">
        <v>18</v>
      </c>
      <c r="C110" s="18">
        <f t="shared" ref="C110:E110" si="47">C111</f>
        <v>24222</v>
      </c>
      <c r="D110" s="18">
        <f t="shared" si="47"/>
        <v>0</v>
      </c>
      <c r="E110" s="18">
        <f t="shared" si="47"/>
        <v>0</v>
      </c>
    </row>
    <row r="111" spans="1:5" x14ac:dyDescent="0.25">
      <c r="A111" s="12">
        <v>3293</v>
      </c>
      <c r="B111" s="7" t="s">
        <v>19</v>
      </c>
      <c r="C111" s="20">
        <v>24222</v>
      </c>
      <c r="D111" s="20">
        <v>0</v>
      </c>
      <c r="E111" s="20">
        <v>0</v>
      </c>
    </row>
    <row r="112" spans="1:5" x14ac:dyDescent="0.25">
      <c r="A112" s="10">
        <v>41</v>
      </c>
      <c r="B112" s="7" t="s">
        <v>50</v>
      </c>
      <c r="C112" s="18">
        <f t="shared" ref="C112:E113" si="48">C113</f>
        <v>10618</v>
      </c>
      <c r="D112" s="18">
        <f t="shared" si="48"/>
        <v>0</v>
      </c>
      <c r="E112" s="18">
        <f t="shared" si="48"/>
        <v>0</v>
      </c>
    </row>
    <row r="113" spans="1:5" x14ac:dyDescent="0.25">
      <c r="A113" s="11">
        <v>412</v>
      </c>
      <c r="B113" s="7" t="s">
        <v>51</v>
      </c>
      <c r="C113" s="18">
        <f t="shared" si="48"/>
        <v>10618</v>
      </c>
      <c r="D113" s="18">
        <f t="shared" si="48"/>
        <v>0</v>
      </c>
      <c r="E113" s="18">
        <f t="shared" si="48"/>
        <v>0</v>
      </c>
    </row>
    <row r="114" spans="1:5" x14ac:dyDescent="0.25">
      <c r="A114" s="12">
        <v>4123</v>
      </c>
      <c r="B114" s="7" t="s">
        <v>52</v>
      </c>
      <c r="C114" s="20">
        <v>10618</v>
      </c>
      <c r="D114" s="20">
        <v>0</v>
      </c>
      <c r="E114" s="20">
        <v>0</v>
      </c>
    </row>
    <row r="115" spans="1:5" ht="16.149999999999999" customHeight="1" x14ac:dyDescent="0.25">
      <c r="A115" s="22" t="s">
        <v>66</v>
      </c>
      <c r="B115" s="23" t="s">
        <v>67</v>
      </c>
      <c r="C115" s="19">
        <f t="shared" ref="C115:E116" si="49">C116</f>
        <v>147853</v>
      </c>
      <c r="D115" s="19">
        <f t="shared" si="49"/>
        <v>156480</v>
      </c>
      <c r="E115" s="19">
        <f t="shared" si="49"/>
        <v>156480</v>
      </c>
    </row>
    <row r="116" spans="1:5" x14ac:dyDescent="0.25">
      <c r="A116" s="9">
        <v>11</v>
      </c>
      <c r="B116" s="7" t="s">
        <v>7</v>
      </c>
      <c r="C116" s="18">
        <f t="shared" si="49"/>
        <v>147853</v>
      </c>
      <c r="D116" s="18">
        <f t="shared" si="49"/>
        <v>156480</v>
      </c>
      <c r="E116" s="18">
        <f t="shared" si="49"/>
        <v>156480</v>
      </c>
    </row>
    <row r="117" spans="1:5" x14ac:dyDescent="0.25">
      <c r="A117" s="10">
        <v>32</v>
      </c>
      <c r="B117" s="7" t="s">
        <v>8</v>
      </c>
      <c r="C117" s="18">
        <f t="shared" ref="C117:E117" si="50">C118+C120+C125+C127</f>
        <v>147853</v>
      </c>
      <c r="D117" s="18">
        <f t="shared" si="50"/>
        <v>156480</v>
      </c>
      <c r="E117" s="18">
        <f t="shared" si="50"/>
        <v>156480</v>
      </c>
    </row>
    <row r="118" spans="1:5" x14ac:dyDescent="0.25">
      <c r="A118" s="11">
        <v>321</v>
      </c>
      <c r="B118" s="7" t="s">
        <v>9</v>
      </c>
      <c r="C118" s="18">
        <f t="shared" ref="C118:E118" si="51">C119</f>
        <v>1327</v>
      </c>
      <c r="D118" s="18">
        <f t="shared" si="51"/>
        <v>1327</v>
      </c>
      <c r="E118" s="18">
        <f t="shared" si="51"/>
        <v>1327</v>
      </c>
    </row>
    <row r="119" spans="1:5" x14ac:dyDescent="0.25">
      <c r="A119" s="12">
        <v>3211</v>
      </c>
      <c r="B119" s="7" t="s">
        <v>10</v>
      </c>
      <c r="C119" s="20">
        <v>1327</v>
      </c>
      <c r="D119" s="20">
        <v>1327</v>
      </c>
      <c r="E119" s="20">
        <v>1327</v>
      </c>
    </row>
    <row r="120" spans="1:5" x14ac:dyDescent="0.25">
      <c r="A120" s="11">
        <v>323</v>
      </c>
      <c r="B120" s="7" t="s">
        <v>12</v>
      </c>
      <c r="C120" s="18">
        <f t="shared" ref="C120:E120" si="52">SUM(C121:C124)</f>
        <v>139359</v>
      </c>
      <c r="D120" s="18">
        <f t="shared" si="52"/>
        <v>145331</v>
      </c>
      <c r="E120" s="18">
        <f t="shared" si="52"/>
        <v>145331</v>
      </c>
    </row>
    <row r="121" spans="1:5" x14ac:dyDescent="0.25">
      <c r="A121" s="12">
        <v>3235</v>
      </c>
      <c r="B121" s="7" t="s">
        <v>38</v>
      </c>
      <c r="C121" s="20">
        <v>664</v>
      </c>
      <c r="D121" s="20">
        <v>6636</v>
      </c>
      <c r="E121" s="20">
        <v>6636</v>
      </c>
    </row>
    <row r="122" spans="1:5" x14ac:dyDescent="0.25">
      <c r="A122" s="12">
        <v>3237</v>
      </c>
      <c r="B122" s="7" t="s">
        <v>13</v>
      </c>
      <c r="C122" s="20">
        <v>121441</v>
      </c>
      <c r="D122" s="20">
        <v>121441</v>
      </c>
      <c r="E122" s="20">
        <v>121441</v>
      </c>
    </row>
    <row r="123" spans="1:5" x14ac:dyDescent="0.25">
      <c r="A123" s="12">
        <v>3238</v>
      </c>
      <c r="B123" s="7" t="s">
        <v>49</v>
      </c>
      <c r="C123" s="20">
        <v>15927</v>
      </c>
      <c r="D123" s="20">
        <v>15927</v>
      </c>
      <c r="E123" s="20">
        <v>15927</v>
      </c>
    </row>
    <row r="124" spans="1:5" x14ac:dyDescent="0.25">
      <c r="A124" s="12">
        <v>3239</v>
      </c>
      <c r="B124" s="7" t="s">
        <v>17</v>
      </c>
      <c r="C124" s="20">
        <v>1327</v>
      </c>
      <c r="D124" s="20">
        <v>1327</v>
      </c>
      <c r="E124" s="20">
        <v>1327</v>
      </c>
    </row>
    <row r="125" spans="1:5" x14ac:dyDescent="0.25">
      <c r="A125" s="11">
        <v>324</v>
      </c>
      <c r="B125" s="7" t="s">
        <v>39</v>
      </c>
      <c r="C125" s="18">
        <f t="shared" ref="C125:E125" si="53">C126</f>
        <v>6636</v>
      </c>
      <c r="D125" s="18">
        <f t="shared" si="53"/>
        <v>9291</v>
      </c>
      <c r="E125" s="18">
        <f t="shared" si="53"/>
        <v>9291</v>
      </c>
    </row>
    <row r="126" spans="1:5" x14ac:dyDescent="0.25">
      <c r="A126" s="12">
        <v>3241</v>
      </c>
      <c r="B126" s="7" t="s">
        <v>39</v>
      </c>
      <c r="C126" s="20">
        <v>6636</v>
      </c>
      <c r="D126" s="20">
        <v>9291</v>
      </c>
      <c r="E126" s="20">
        <v>9291</v>
      </c>
    </row>
    <row r="127" spans="1:5" x14ac:dyDescent="0.25">
      <c r="A127" s="11">
        <v>329</v>
      </c>
      <c r="B127" s="7" t="s">
        <v>18</v>
      </c>
      <c r="C127" s="18">
        <f t="shared" ref="C127:E127" si="54">C128</f>
        <v>531</v>
      </c>
      <c r="D127" s="18">
        <f t="shared" si="54"/>
        <v>531</v>
      </c>
      <c r="E127" s="18">
        <f t="shared" si="54"/>
        <v>531</v>
      </c>
    </row>
    <row r="128" spans="1:5" x14ac:dyDescent="0.25">
      <c r="A128" s="12">
        <v>3293</v>
      </c>
      <c r="B128" s="7" t="s">
        <v>19</v>
      </c>
      <c r="C128" s="20">
        <v>531</v>
      </c>
      <c r="D128" s="20">
        <v>531</v>
      </c>
      <c r="E128" s="20">
        <v>531</v>
      </c>
    </row>
  </sheetData>
  <mergeCells count="4">
    <mergeCell ref="A4:E4"/>
    <mergeCell ref="A6:B6"/>
    <mergeCell ref="A1:C1"/>
    <mergeCell ref="A2:C2"/>
  </mergeCell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Financijski plan 2023.-2025. </vt:lpstr>
      <vt:lpstr>List1</vt:lpstr>
      <vt:lpstr>'Financijski plan 2023.-2025. '!Print_Area</vt:lpstr>
      <vt:lpstr>'Financijski plan 2023.-2025.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2023-01-26T08:50:42Z</dcterms:modified>
</cp:coreProperties>
</file>