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Numerical_Methods\"/>
    </mc:Choice>
  </mc:AlternateContent>
  <xr:revisionPtr revIDLastSave="0" documentId="13_ncr:1_{63C2337A-1A38-4357-8ACA-FD5A6D20B86A}" xr6:coauthVersionLast="47" xr6:coauthVersionMax="47" xr10:uidLastSave="{00000000-0000-0000-0000-000000000000}"/>
  <bookViews>
    <workbookView xWindow="-108" yWindow="-108" windowWidth="23256" windowHeight="12576" xr2:uid="{AA5CC8F3-D55D-4CE5-995D-840FC6E3257C}"/>
  </bookViews>
  <sheets>
    <sheet name="Newton's Method" sheetId="1" r:id="rId1"/>
    <sheet name="Cubic Sp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6" i="1"/>
  <c r="M32" i="2"/>
  <c r="M29" i="2"/>
  <c r="M30" i="2"/>
  <c r="M31" i="2"/>
  <c r="M28" i="2"/>
  <c r="J31" i="2"/>
  <c r="I32" i="2"/>
  <c r="I30" i="2"/>
  <c r="H31" i="2"/>
  <c r="H29" i="2"/>
  <c r="G30" i="2"/>
  <c r="F29" i="2"/>
  <c r="G28" i="2"/>
  <c r="J32" i="2"/>
  <c r="I31" i="2"/>
  <c r="H30" i="2"/>
  <c r="G29" i="2"/>
  <c r="F28" i="2"/>
  <c r="C29" i="2"/>
  <c r="C30" i="2"/>
  <c r="C31" i="2"/>
  <c r="C32" i="2"/>
  <c r="C33" i="2"/>
  <c r="C34" i="2"/>
  <c r="C28" i="2"/>
  <c r="C20" i="2"/>
  <c r="C21" i="2"/>
  <c r="C22" i="2"/>
  <c r="C23" i="2"/>
  <c r="C24" i="2"/>
  <c r="C19" i="2"/>
  <c r="C15" i="2"/>
  <c r="C16" i="2" s="1"/>
  <c r="B17" i="1"/>
  <c r="D18" i="1" s="1"/>
  <c r="B18" i="1"/>
  <c r="B19" i="1"/>
  <c r="D20" i="1" s="1"/>
  <c r="B20" i="1"/>
  <c r="B21" i="1"/>
  <c r="B22" i="1"/>
  <c r="B16" i="1"/>
  <c r="C17" i="1"/>
  <c r="C18" i="1"/>
  <c r="C19" i="1"/>
  <c r="C20" i="1"/>
  <c r="C21" i="1"/>
  <c r="C22" i="1"/>
  <c r="E18" i="1" l="1"/>
  <c r="F19" i="1" s="1"/>
  <c r="G20" i="1" s="1"/>
  <c r="E19" i="1"/>
  <c r="F20" i="1" s="1"/>
  <c r="D19" i="1"/>
  <c r="E20" i="1" s="1"/>
  <c r="D22" i="1"/>
  <c r="D21" i="1"/>
  <c r="E22" i="1" l="1"/>
  <c r="E21" i="1"/>
  <c r="F21" i="1" l="1"/>
  <c r="F22" i="1"/>
  <c r="G21" i="1" l="1"/>
  <c r="G22" i="1"/>
  <c r="H22" i="1" l="1"/>
  <c r="H21" i="1"/>
  <c r="I22" i="1" l="1"/>
</calcChain>
</file>

<file path=xl/sharedStrings.xml><?xml version="1.0" encoding="utf-8"?>
<sst xmlns="http://schemas.openxmlformats.org/spreadsheetml/2006/main" count="29" uniqueCount="27">
  <si>
    <t>Newton's Method</t>
  </si>
  <si>
    <t>x</t>
  </si>
  <si>
    <t>f</t>
  </si>
  <si>
    <t>Cubic Spline</t>
  </si>
  <si>
    <t>n+1</t>
  </si>
  <si>
    <t>n</t>
  </si>
  <si>
    <t>values</t>
  </si>
  <si>
    <t>intervals</t>
  </si>
  <si>
    <t>for i = 0,1,…,5</t>
  </si>
  <si>
    <t>h0</t>
  </si>
  <si>
    <t>h1</t>
  </si>
  <si>
    <t>h2</t>
  </si>
  <si>
    <t>h3</t>
  </si>
  <si>
    <t>h4</t>
  </si>
  <si>
    <t>h5</t>
  </si>
  <si>
    <t>Step 1</t>
  </si>
  <si>
    <t>ai = fi</t>
  </si>
  <si>
    <t>a0</t>
  </si>
  <si>
    <t>a1</t>
  </si>
  <si>
    <t>a2</t>
  </si>
  <si>
    <t>a3</t>
  </si>
  <si>
    <t>a4</t>
  </si>
  <si>
    <t>a5</t>
  </si>
  <si>
    <t>a6</t>
  </si>
  <si>
    <t>Step 2 Matrix</t>
  </si>
  <si>
    <t>M=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</si>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</sst>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8689353744948E-2"/>
          <c:y val="0.12211668928086838"/>
          <c:w val="0.93338702833819587"/>
          <c:h val="0.828132066938037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6566223213514616E-2"/>
                  <c:y val="-0.3447344522911569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'Newton''s Method'!$B$5:$B$11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xVal>
          <c:yVal>
            <c:numRef>
              <c:f>'Newton''s Method'!$C$5:$C$11</c:f>
              <c:numCache>
                <c:formatCode>General</c:formatCode>
                <c:ptCount val="7"/>
                <c:pt idx="0">
                  <c:v>2.5289999999999999</c:v>
                </c:pt>
                <c:pt idx="1">
                  <c:v>1.7569999999999999</c:v>
                </c:pt>
                <c:pt idx="2">
                  <c:v>-0.65900000000000003</c:v>
                </c:pt>
                <c:pt idx="3">
                  <c:v>0</c:v>
                </c:pt>
                <c:pt idx="4">
                  <c:v>1.159</c:v>
                </c:pt>
                <c:pt idx="5">
                  <c:v>0.24299999999999999</c:v>
                </c:pt>
                <c:pt idx="6">
                  <c:v>1.9710000000000001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2-4196-9527-DBDDF779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25055"/>
        <c:axId val="1351232255"/>
      </c:scatterChart>
      <c:valAx>
        <c:axId val="13512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32255"/>
        <c:crosses val="autoZero"/>
        <c:crossBetween val="midCat"/>
      </c:valAx>
      <c:valAx>
        <c:axId val="13512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'Cubic Spline'!$B$5:$B$11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xVal>
          <c:yVal>
            <c:numRef>
              <c:f>'Cubic Spline'!$C$5:$C$11</c:f>
              <c:numCache>
                <c:formatCode>General</c:formatCode>
                <c:ptCount val="7"/>
                <c:pt idx="0">
                  <c:v>2.5289999999999999</c:v>
                </c:pt>
                <c:pt idx="1">
                  <c:v>1.7569999999999999</c:v>
                </c:pt>
                <c:pt idx="2">
                  <c:v>-0.65900000000000003</c:v>
                </c:pt>
                <c:pt idx="3">
                  <c:v>0</c:v>
                </c:pt>
                <c:pt idx="4">
                  <c:v>1.159</c:v>
                </c:pt>
                <c:pt idx="5">
                  <c:v>0.24299999999999999</c:v>
                </c:pt>
                <c:pt idx="6">
                  <c:v>1.9710000000000001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9-4782-9ACA-8EF0101C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29311"/>
        <c:axId val="1905474127"/>
      </c:scatterChart>
      <c:valAx>
        <c:axId val="12844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74127"/>
        <c:crosses val="autoZero"/>
        <c:crossBetween val="midCat"/>
      </c:valAx>
      <c:valAx>
        <c:axId val="1905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156210</xdr:rowOff>
    </xdr:from>
    <xdr:to>
      <xdr:col>12</xdr:col>
      <xdr:colOff>556260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25023-BB92-D767-D1DF-9E8E2CC4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11430</xdr:rowOff>
    </xdr:from>
    <xdr:to>
      <xdr:col>11</xdr:col>
      <xdr:colOff>457200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4261-C218-B1A2-AA4A-DB73A4C4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26</xdr:row>
      <xdr:rowOff>144780</xdr:rowOff>
    </xdr:from>
    <xdr:to>
      <xdr:col>4</xdr:col>
      <xdr:colOff>579120</xdr:colOff>
      <xdr:row>32</xdr:row>
      <xdr:rowOff>53340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EB4320-8749-231C-1228-08C23EC99389}"/>
            </a:ext>
          </a:extLst>
        </xdr:cNvPr>
        <xdr:cNvCxnSpPr/>
      </xdr:nvCxnSpPr>
      <xdr:spPr>
        <a:xfrm>
          <a:off x="3009900" y="4899660"/>
          <a:ext cx="7620" cy="1005840"/>
        </a:xfrm>
        <a:prstGeom prst="line">
          <a:avLst/>
        </a:prstGeom>
        <a:ln w="571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26</xdr:row>
      <xdr:rowOff>144780</xdr:rowOff>
    </xdr:from>
    <xdr:to>
      <xdr:col>10</xdr:col>
      <xdr:colOff>22860</xdr:colOff>
      <xdr:row>32</xdr:row>
      <xdr:rowOff>53340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0C9A87A-61E8-4718-AFC4-4F125BEC9F73}"/>
            </a:ext>
          </a:extLst>
        </xdr:cNvPr>
        <xdr:cNvCxnSpPr/>
      </xdr:nvCxnSpPr>
      <xdr:spPr>
        <a:xfrm>
          <a:off x="6111240" y="4899660"/>
          <a:ext cx="7620" cy="1005840"/>
        </a:xfrm>
        <a:prstGeom prst="line">
          <a:avLst/>
        </a:prstGeom>
        <a:ln w="571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32</xdr:row>
      <xdr:rowOff>53340</xdr:rowOff>
    </xdr:from>
    <xdr:to>
      <xdr:col>5</xdr:col>
      <xdr:colOff>297180</xdr:colOff>
      <xdr:row>32</xdr:row>
      <xdr:rowOff>53340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1C94B9-495D-AC0D-9DD6-2DD885C46F4A}"/>
            </a:ext>
          </a:extLst>
        </xdr:cNvPr>
        <xdr:cNvCxnSpPr/>
      </xdr:nvCxnSpPr>
      <xdr:spPr>
        <a:xfrm>
          <a:off x="3025140" y="590550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556260</xdr:colOff>
      <xdr:row>26</xdr:row>
      <xdr:rowOff>144780</xdr:rowOff>
    </xdr:from>
    <xdr:to>
      <xdr:col>5</xdr:col>
      <xdr:colOff>266700</xdr:colOff>
      <xdr:row>26</xdr:row>
      <xdr:rowOff>144780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10B9436-24F1-475A-B00B-26D7A4D492CF}"/>
            </a:ext>
          </a:extLst>
        </xdr:cNvPr>
        <xdr:cNvCxnSpPr/>
      </xdr:nvCxnSpPr>
      <xdr:spPr>
        <a:xfrm>
          <a:off x="2994660" y="489966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32</xdr:row>
      <xdr:rowOff>45720</xdr:rowOff>
    </xdr:from>
    <xdr:to>
      <xdr:col>10</xdr:col>
      <xdr:colOff>38100</xdr:colOff>
      <xdr:row>32</xdr:row>
      <xdr:rowOff>45720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8454084-2901-4D49-9B83-F625AC4CB81B}"/>
            </a:ext>
          </a:extLst>
        </xdr:cNvPr>
        <xdr:cNvCxnSpPr/>
      </xdr:nvCxnSpPr>
      <xdr:spPr>
        <a:xfrm>
          <a:off x="5814060" y="589788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26</xdr:row>
      <xdr:rowOff>160020</xdr:rowOff>
    </xdr:from>
    <xdr:to>
      <xdr:col>10</xdr:col>
      <xdr:colOff>38100</xdr:colOff>
      <xdr:row>26</xdr:row>
      <xdr:rowOff>160020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244080A-EBD3-437C-97E3-9CAB2BA78689}"/>
            </a:ext>
          </a:extLst>
        </xdr:cNvPr>
        <xdr:cNvCxnSpPr/>
      </xdr:nvCxnSpPr>
      <xdr:spPr>
        <a:xfrm>
          <a:off x="5814060" y="491490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26</xdr:row>
      <xdr:rowOff>129540</xdr:rowOff>
    </xdr:from>
    <xdr:to>
      <xdr:col>11</xdr:col>
      <xdr:colOff>586740</xdr:colOff>
      <xdr:row>32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5AECAD0-F981-449D-B981-86C27793D1AC}"/>
            </a:ext>
          </a:extLst>
        </xdr:cNvPr>
        <xdr:cNvCxnSpPr/>
      </xdr:nvCxnSpPr>
      <xdr:spPr>
        <a:xfrm>
          <a:off x="7284720" y="4884420"/>
          <a:ext cx="7620" cy="1005840"/>
        </a:xfrm>
        <a:prstGeom prst="line">
          <a:avLst/>
        </a:prstGeom>
        <a:ln w="571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26</xdr:row>
      <xdr:rowOff>137160</xdr:rowOff>
    </xdr:from>
    <xdr:to>
      <xdr:col>13</xdr:col>
      <xdr:colOff>30480</xdr:colOff>
      <xdr:row>32</xdr:row>
      <xdr:rowOff>45720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AF540C7-1521-408E-B3FE-B9E41645E222}"/>
            </a:ext>
          </a:extLst>
        </xdr:cNvPr>
        <xdr:cNvCxnSpPr/>
      </xdr:nvCxnSpPr>
      <xdr:spPr>
        <a:xfrm>
          <a:off x="7947660" y="4892040"/>
          <a:ext cx="7620" cy="1005840"/>
        </a:xfrm>
        <a:prstGeom prst="line">
          <a:avLst/>
        </a:prstGeom>
        <a:ln w="571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26</xdr:row>
      <xdr:rowOff>129540</xdr:rowOff>
    </xdr:from>
    <xdr:to>
      <xdr:col>12</xdr:col>
      <xdr:colOff>281940</xdr:colOff>
      <xdr:row>26</xdr:row>
      <xdr:rowOff>129540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600C566-7D50-48C5-BD55-CD4F21201811}"/>
            </a:ext>
          </a:extLst>
        </xdr:cNvPr>
        <xdr:cNvCxnSpPr/>
      </xdr:nvCxnSpPr>
      <xdr:spPr>
        <a:xfrm>
          <a:off x="7277100" y="488442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327660</xdr:colOff>
      <xdr:row>26</xdr:row>
      <xdr:rowOff>137160</xdr:rowOff>
    </xdr:from>
    <xdr:to>
      <xdr:col>13</xdr:col>
      <xdr:colOff>38100</xdr:colOff>
      <xdr:row>26</xdr:row>
      <xdr:rowOff>137160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5EEB095-A19B-40FC-B2CF-25F5F634DA13}"/>
            </a:ext>
          </a:extLst>
        </xdr:cNvPr>
        <xdr:cNvCxnSpPr/>
      </xdr:nvCxnSpPr>
      <xdr:spPr>
        <a:xfrm>
          <a:off x="7642860" y="489204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350520</xdr:colOff>
      <xdr:row>32</xdr:row>
      <xdr:rowOff>15240</xdr:rowOff>
    </xdr:from>
    <xdr:to>
      <xdr:col>13</xdr:col>
      <xdr:colOff>60960</xdr:colOff>
      <xdr:row>32</xdr:row>
      <xdr:rowOff>15240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7686FE3-C92E-4BD4-B433-4C723C1616B1}"/>
            </a:ext>
          </a:extLst>
        </xdr:cNvPr>
        <xdr:cNvCxnSpPr/>
      </xdr:nvCxnSpPr>
      <xdr:spPr>
        <a:xfrm>
          <a:off x="7665720" y="586740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32</xdr:row>
      <xdr:rowOff>22860</xdr:rowOff>
    </xdr:from>
    <xdr:to>
      <xdr:col>12</xdr:col>
      <xdr:colOff>289560</xdr:colOff>
      <xdr:row>32</xdr:row>
      <xdr:rowOff>22860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63F9535-69D5-498C-B7A5-011A07634F8D}"/>
            </a:ext>
          </a:extLst>
        </xdr:cNvPr>
        <xdr:cNvCxnSpPr/>
      </xdr:nvCxnSpPr>
      <xdr:spPr>
        <a:xfrm>
          <a:off x="7284720" y="5875020"/>
          <a:ext cx="320040" cy="0"/>
        </a:xfrm>
        <a:prstGeom prst="line">
          <a:avLst/>
        </a:prstGeom>
        <a:ln w="381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F01-C92B-4A7D-A016-FBBD78E6DB83}">
  <dimension ref="B2:I32"/>
  <sheetViews>
    <sheetView tabSelected="1" zoomScaleNormal="100" workbookViewId="0">
      <selection activeCell="K20" sqref="K20"/>
    </sheetView>
  </sheetViews>
  <sheetFormatPr defaultRowHeight="14.4" x14ac:dyDescent="0.3"/>
  <sheetData>
    <row r="2" spans="2:3" x14ac:dyDescent="0.3">
      <c r="B2" s="6" t="s">
        <v>0</v>
      </c>
      <c r="C2" s="6"/>
    </row>
    <row r="4" spans="2:3" x14ac:dyDescent="0.3">
      <c r="B4" s="3" t="s">
        <v>1</v>
      </c>
      <c r="C4" s="3" t="s">
        <v>2</v>
      </c>
    </row>
    <row r="5" spans="2:3" x14ac:dyDescent="0.3">
      <c r="B5" s="2">
        <v>-6</v>
      </c>
      <c r="C5" s="2">
        <v>2.5289999999999999</v>
      </c>
    </row>
    <row r="6" spans="2:3" x14ac:dyDescent="0.3">
      <c r="B6" s="2">
        <v>-4</v>
      </c>
      <c r="C6" s="2">
        <v>1.7569999999999999</v>
      </c>
    </row>
    <row r="7" spans="2:3" x14ac:dyDescent="0.3">
      <c r="B7" s="2">
        <v>-2</v>
      </c>
      <c r="C7" s="2">
        <v>-0.65900000000000003</v>
      </c>
    </row>
    <row r="8" spans="2:3" x14ac:dyDescent="0.3">
      <c r="B8" s="2">
        <v>0</v>
      </c>
      <c r="C8" s="2">
        <v>0</v>
      </c>
    </row>
    <row r="9" spans="2:3" x14ac:dyDescent="0.3">
      <c r="B9" s="2">
        <v>2</v>
      </c>
      <c r="C9" s="2">
        <v>1.159</v>
      </c>
    </row>
    <row r="10" spans="2:3" x14ac:dyDescent="0.3">
      <c r="B10" s="2">
        <v>4</v>
      </c>
      <c r="C10" s="2">
        <v>0.24299999999999999</v>
      </c>
    </row>
    <row r="11" spans="2:3" x14ac:dyDescent="0.3">
      <c r="B11" s="2">
        <v>6</v>
      </c>
      <c r="C11" s="2">
        <v>1.9710000000000001</v>
      </c>
    </row>
    <row r="16" spans="2:3" x14ac:dyDescent="0.3">
      <c r="B16">
        <f t="shared" ref="B16:C22" si="0">B5</f>
        <v>-6</v>
      </c>
      <c r="C16" s="1">
        <f>C5</f>
        <v>2.5289999999999999</v>
      </c>
    </row>
    <row r="17" spans="2:9" x14ac:dyDescent="0.3">
      <c r="B17">
        <f t="shared" si="0"/>
        <v>-4</v>
      </c>
      <c r="C17">
        <f t="shared" si="0"/>
        <v>1.7569999999999999</v>
      </c>
      <c r="D17" s="1">
        <f>(C16-C17)/(B16-B17)</f>
        <v>-0.38600000000000001</v>
      </c>
    </row>
    <row r="18" spans="2:9" x14ac:dyDescent="0.3">
      <c r="B18">
        <f t="shared" si="0"/>
        <v>-2</v>
      </c>
      <c r="C18">
        <f t="shared" si="0"/>
        <v>-0.65900000000000003</v>
      </c>
      <c r="D18">
        <f>(C17-C18)/(B17-B18)</f>
        <v>-1.208</v>
      </c>
      <c r="E18" s="1">
        <f>(D17-D18)/(B16-B18)</f>
        <v>-0.20549999999999999</v>
      </c>
    </row>
    <row r="19" spans="2:9" x14ac:dyDescent="0.3">
      <c r="B19">
        <f t="shared" si="0"/>
        <v>0</v>
      </c>
      <c r="C19">
        <f t="shared" si="0"/>
        <v>0</v>
      </c>
      <c r="D19">
        <f t="shared" ref="D19:D22" si="1">(C18-C19)/(B18-B19)</f>
        <v>0.32950000000000002</v>
      </c>
      <c r="E19">
        <f t="shared" ref="E19:E21" si="2">(D18-D19)/(B17-B19)</f>
        <v>0.38437500000000002</v>
      </c>
      <c r="F19" s="1">
        <f>(E18-E19)/(B16-B19)</f>
        <v>9.8312500000000011E-2</v>
      </c>
    </row>
    <row r="20" spans="2:9" x14ac:dyDescent="0.3">
      <c r="B20">
        <f t="shared" si="0"/>
        <v>2</v>
      </c>
      <c r="C20">
        <f t="shared" si="0"/>
        <v>1.159</v>
      </c>
      <c r="D20">
        <f t="shared" si="1"/>
        <v>0.57950000000000002</v>
      </c>
      <c r="E20">
        <f t="shared" si="2"/>
        <v>6.25E-2</v>
      </c>
      <c r="F20">
        <f t="shared" ref="F20:F22" si="3">(E19-E20)/(B17-B20)</f>
        <v>-5.3645833333333337E-2</v>
      </c>
      <c r="G20" s="1">
        <f>(F19-F20)/(B16-B20)</f>
        <v>-1.899479166666667E-2</v>
      </c>
    </row>
    <row r="21" spans="2:9" x14ac:dyDescent="0.3">
      <c r="B21">
        <f t="shared" si="0"/>
        <v>4</v>
      </c>
      <c r="C21">
        <f t="shared" si="0"/>
        <v>0.24299999999999999</v>
      </c>
      <c r="D21">
        <f t="shared" si="1"/>
        <v>-0.45800000000000002</v>
      </c>
      <c r="E21">
        <f t="shared" si="2"/>
        <v>-0.25937500000000002</v>
      </c>
      <c r="F21">
        <f t="shared" si="3"/>
        <v>-5.3645833333333337E-2</v>
      </c>
      <c r="G21">
        <f t="shared" ref="G21:G22" si="4">(F20-F21)/(B17-B21)</f>
        <v>0</v>
      </c>
      <c r="H21" s="1">
        <f>(G20-G21)/(B16-B21)</f>
        <v>1.8994791666666669E-3</v>
      </c>
    </row>
    <row r="22" spans="2:9" x14ac:dyDescent="0.3">
      <c r="B22">
        <f t="shared" si="0"/>
        <v>6</v>
      </c>
      <c r="C22">
        <f t="shared" si="0"/>
        <v>1.9710000000000001</v>
      </c>
      <c r="D22">
        <f t="shared" si="1"/>
        <v>0.8640000000000001</v>
      </c>
      <c r="E22">
        <f>(D21-D22)/(B20-B22)</f>
        <v>0.33050000000000002</v>
      </c>
      <c r="F22">
        <f t="shared" si="3"/>
        <v>9.8312500000000011E-2</v>
      </c>
      <c r="G22">
        <f t="shared" si="4"/>
        <v>1.899479166666667E-2</v>
      </c>
      <c r="H22">
        <f>(G21-G22)/(B17-B22)</f>
        <v>1.8994791666666669E-3</v>
      </c>
      <c r="I22" s="1">
        <f>(H21-H22)/(B16-B22)</f>
        <v>0</v>
      </c>
    </row>
    <row r="25" spans="2:9" x14ac:dyDescent="0.3">
      <c r="C25" s="3"/>
      <c r="D25" s="3"/>
      <c r="E25" s="3"/>
      <c r="F25" s="3"/>
    </row>
    <row r="26" spans="2:9" x14ac:dyDescent="0.3">
      <c r="C26" s="2"/>
      <c r="D26" s="2"/>
      <c r="E26" s="2"/>
      <c r="F26" s="2"/>
      <c r="G26" s="1"/>
    </row>
    <row r="27" spans="2:9" x14ac:dyDescent="0.3">
      <c r="C27" s="2"/>
      <c r="D27" s="2"/>
      <c r="F27" s="2"/>
    </row>
    <row r="28" spans="2:9" x14ac:dyDescent="0.3">
      <c r="C28" s="2"/>
      <c r="D28" s="2"/>
    </row>
    <row r="29" spans="2:9" x14ac:dyDescent="0.3">
      <c r="C29" s="2"/>
      <c r="D29" s="2"/>
    </row>
    <row r="30" spans="2:9" x14ac:dyDescent="0.3">
      <c r="C30" s="2"/>
      <c r="D30" s="2"/>
    </row>
    <row r="31" spans="2:9" x14ac:dyDescent="0.3">
      <c r="C31" s="2"/>
      <c r="D31" s="2"/>
    </row>
    <row r="32" spans="2:9" x14ac:dyDescent="0.3">
      <c r="C32" s="2"/>
      <c r="D32" s="2"/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AD2D-2FBB-4E4C-9746-35C411EA4F33}">
  <dimension ref="B2:M34"/>
  <sheetViews>
    <sheetView workbookViewId="0">
      <selection activeCell="J38" sqref="J38"/>
    </sheetView>
  </sheetViews>
  <sheetFormatPr defaultRowHeight="14.4" x14ac:dyDescent="0.3"/>
  <sheetData>
    <row r="2" spans="2:4" x14ac:dyDescent="0.3">
      <c r="B2" t="s">
        <v>3</v>
      </c>
    </row>
    <row r="4" spans="2:4" x14ac:dyDescent="0.3">
      <c r="B4" s="3" t="s">
        <v>1</v>
      </c>
      <c r="C4" s="3" t="s">
        <v>2</v>
      </c>
    </row>
    <row r="5" spans="2:4" x14ac:dyDescent="0.3">
      <c r="B5" s="2">
        <v>-6</v>
      </c>
      <c r="C5" s="2">
        <v>2.5289999999999999</v>
      </c>
    </row>
    <row r="6" spans="2:4" x14ac:dyDescent="0.3">
      <c r="B6" s="2">
        <v>-4</v>
      </c>
      <c r="C6" s="2">
        <v>1.7569999999999999</v>
      </c>
    </row>
    <row r="7" spans="2:4" x14ac:dyDescent="0.3">
      <c r="B7" s="2">
        <v>-2</v>
      </c>
      <c r="C7" s="2">
        <v>-0.65900000000000003</v>
      </c>
    </row>
    <row r="8" spans="2:4" x14ac:dyDescent="0.3">
      <c r="B8" s="2">
        <v>0</v>
      </c>
      <c r="C8" s="2">
        <v>0</v>
      </c>
    </row>
    <row r="9" spans="2:4" x14ac:dyDescent="0.3">
      <c r="B9" s="2">
        <v>2</v>
      </c>
      <c r="C9" s="2">
        <v>1.159</v>
      </c>
    </row>
    <row r="10" spans="2:4" x14ac:dyDescent="0.3">
      <c r="B10" s="2">
        <v>4</v>
      </c>
      <c r="C10" s="2">
        <v>0.24299999999999999</v>
      </c>
    </row>
    <row r="11" spans="2:4" x14ac:dyDescent="0.3">
      <c r="B11" s="2">
        <v>6</v>
      </c>
      <c r="C11" s="2">
        <v>1.9710000000000001</v>
      </c>
    </row>
    <row r="15" spans="2:4" x14ac:dyDescent="0.3">
      <c r="B15" s="4" t="s">
        <v>4</v>
      </c>
      <c r="C15" s="4">
        <f>COUNT(B5:B11)</f>
        <v>7</v>
      </c>
      <c r="D15" s="4" t="s">
        <v>6</v>
      </c>
    </row>
    <row r="16" spans="2:4" x14ac:dyDescent="0.3">
      <c r="B16" s="4" t="s">
        <v>5</v>
      </c>
      <c r="C16" s="4">
        <f>C15-1</f>
        <v>6</v>
      </c>
      <c r="D16" s="4" t="s">
        <v>7</v>
      </c>
    </row>
    <row r="18" spans="2:13" x14ac:dyDescent="0.3">
      <c r="B18" s="7" t="s">
        <v>8</v>
      </c>
      <c r="C18" s="8"/>
    </row>
    <row r="19" spans="2:13" x14ac:dyDescent="0.3">
      <c r="B19" s="4" t="s">
        <v>9</v>
      </c>
      <c r="C19" s="5">
        <f>B6-B5</f>
        <v>2</v>
      </c>
    </row>
    <row r="20" spans="2:13" x14ac:dyDescent="0.3">
      <c r="B20" s="4" t="s">
        <v>10</v>
      </c>
      <c r="C20" s="5">
        <f t="shared" ref="C20:C24" si="0">B7-B6</f>
        <v>2</v>
      </c>
    </row>
    <row r="21" spans="2:13" x14ac:dyDescent="0.3">
      <c r="B21" s="4" t="s">
        <v>11</v>
      </c>
      <c r="C21" s="5">
        <f t="shared" si="0"/>
        <v>2</v>
      </c>
    </row>
    <row r="22" spans="2:13" x14ac:dyDescent="0.3">
      <c r="B22" s="4" t="s">
        <v>12</v>
      </c>
      <c r="C22" s="5">
        <f t="shared" si="0"/>
        <v>2</v>
      </c>
    </row>
    <row r="23" spans="2:13" x14ac:dyDescent="0.3">
      <c r="B23" s="4" t="s">
        <v>13</v>
      </c>
      <c r="C23" s="5">
        <f t="shared" si="0"/>
        <v>2</v>
      </c>
    </row>
    <row r="24" spans="2:13" x14ac:dyDescent="0.3">
      <c r="B24" s="4" t="s">
        <v>14</v>
      </c>
      <c r="C24" s="5">
        <f t="shared" si="0"/>
        <v>2</v>
      </c>
    </row>
    <row r="26" spans="2:13" x14ac:dyDescent="0.3">
      <c r="B26" s="10" t="s">
        <v>15</v>
      </c>
      <c r="C26" s="10"/>
      <c r="F26" s="10" t="s">
        <v>24</v>
      </c>
      <c r="G26" s="10"/>
      <c r="H26" s="10"/>
      <c r="I26" s="10"/>
      <c r="J26" s="10"/>
      <c r="K26" s="10"/>
      <c r="L26" s="10"/>
      <c r="M26" s="10"/>
    </row>
    <row r="27" spans="2:13" x14ac:dyDescent="0.3">
      <c r="B27" s="9" t="s">
        <v>16</v>
      </c>
      <c r="C27" s="9"/>
    </row>
    <row r="28" spans="2:13" x14ac:dyDescent="0.3">
      <c r="B28" s="4" t="s">
        <v>17</v>
      </c>
      <c r="C28" s="4">
        <f>C5</f>
        <v>2.5289999999999999</v>
      </c>
      <c r="F28" s="2">
        <f>2*(C19+C20)</f>
        <v>8</v>
      </c>
      <c r="G28" s="2">
        <f>C20</f>
        <v>2</v>
      </c>
      <c r="H28" s="2">
        <v>0</v>
      </c>
      <c r="I28" s="2">
        <v>0</v>
      </c>
      <c r="J28" s="2">
        <v>0</v>
      </c>
      <c r="M28" s="2">
        <f>(3/C20)*(C30-C29)-(3/C19)*(C29-C28)</f>
        <v>-2.4659999999999997</v>
      </c>
    </row>
    <row r="29" spans="2:13" x14ac:dyDescent="0.3">
      <c r="B29" s="4" t="s">
        <v>18</v>
      </c>
      <c r="C29" s="4">
        <f t="shared" ref="C29:C34" si="1">C6</f>
        <v>1.7569999999999999</v>
      </c>
      <c r="F29" s="2">
        <f>C20</f>
        <v>2</v>
      </c>
      <c r="G29" s="2">
        <f>2*(C20+C21)</f>
        <v>8</v>
      </c>
      <c r="H29" s="2">
        <f>C21</f>
        <v>2</v>
      </c>
      <c r="I29" s="2">
        <v>0</v>
      </c>
      <c r="J29" s="2">
        <v>0</v>
      </c>
      <c r="M29" s="2">
        <f t="shared" ref="M29:M31" si="2">(3/C21)*(C31-C30)-(3/C20)*(C30-C29)</f>
        <v>4.6124999999999998</v>
      </c>
    </row>
    <row r="30" spans="2:13" x14ac:dyDescent="0.3">
      <c r="B30" s="4" t="s">
        <v>19</v>
      </c>
      <c r="C30" s="4">
        <f t="shared" si="1"/>
        <v>-0.65900000000000003</v>
      </c>
      <c r="E30" t="s">
        <v>25</v>
      </c>
      <c r="F30" s="2">
        <v>0</v>
      </c>
      <c r="G30" s="2">
        <f>C21</f>
        <v>2</v>
      </c>
      <c r="H30" s="2">
        <f>2*(C21+C22)</f>
        <v>8</v>
      </c>
      <c r="I30" s="2">
        <f>C22</f>
        <v>2</v>
      </c>
      <c r="J30" s="2">
        <v>0</v>
      </c>
      <c r="L30" t="s">
        <v>26</v>
      </c>
      <c r="M30" s="2">
        <f t="shared" si="2"/>
        <v>0.75000000000000011</v>
      </c>
    </row>
    <row r="31" spans="2:13" x14ac:dyDescent="0.3">
      <c r="B31" s="4" t="s">
        <v>20</v>
      </c>
      <c r="C31" s="4">
        <f t="shared" si="1"/>
        <v>0</v>
      </c>
      <c r="F31" s="2">
        <v>0</v>
      </c>
      <c r="G31" s="2">
        <v>0</v>
      </c>
      <c r="H31" s="2">
        <f>C22</f>
        <v>2</v>
      </c>
      <c r="I31" s="2">
        <f>2*(C22+C23)</f>
        <v>8</v>
      </c>
      <c r="J31" s="2">
        <f>C23</f>
        <v>2</v>
      </c>
      <c r="M31" s="2">
        <f t="shared" si="2"/>
        <v>-3.1125000000000003</v>
      </c>
    </row>
    <row r="32" spans="2:13" x14ac:dyDescent="0.3">
      <c r="B32" s="4" t="s">
        <v>21</v>
      </c>
      <c r="C32" s="4">
        <f t="shared" si="1"/>
        <v>1.159</v>
      </c>
      <c r="F32" s="2">
        <v>0</v>
      </c>
      <c r="G32" s="2">
        <v>0</v>
      </c>
      <c r="H32" s="2">
        <v>0</v>
      </c>
      <c r="I32" s="2">
        <f>C23</f>
        <v>2</v>
      </c>
      <c r="J32" s="2">
        <f>2*(C23+C24)</f>
        <v>8</v>
      </c>
      <c r="M32" s="2">
        <f>(3/C24)*(C34-C33)-(3/C23)*(C33-C32)</f>
        <v>3.9660000000000006</v>
      </c>
    </row>
    <row r="33" spans="2:3" x14ac:dyDescent="0.3">
      <c r="B33" s="4" t="s">
        <v>22</v>
      </c>
      <c r="C33" s="4">
        <f t="shared" si="1"/>
        <v>0.24299999999999999</v>
      </c>
    </row>
    <row r="34" spans="2:3" x14ac:dyDescent="0.3">
      <c r="B34" s="4" t="s">
        <v>23</v>
      </c>
      <c r="C34" s="4">
        <f t="shared" si="1"/>
        <v>1.9710000000000001</v>
      </c>
    </row>
  </sheetData>
  <mergeCells count="4">
    <mergeCell ref="B18:C18"/>
    <mergeCell ref="B27:C27"/>
    <mergeCell ref="B26:C26"/>
    <mergeCell ref="F26:M2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Newton's Method</vt:lpstr>
      <vt:lpstr>Cubic Spline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Boril Nestorov</dc:creator>
  <cp:lastModifiedBy>Boril Nestorov</cp:lastModifiedBy>
  <dcterms:created xsi:type="dcterms:W3CDTF">2024-12-16T14:58:22Z</dcterms:created>
  <dcterms:modified xsi:type="dcterms:W3CDTF">2024-12-17T14:28:40Z</dcterms:modified>
</cp:coreProperties>
</file>