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27CE0ADC-B462-48A7-A9D9-7E5881DCC4C1}" xr6:coauthVersionLast="47" xr6:coauthVersionMax="47" xr10:uidLastSave="{00000000-0000-0000-0000-000000000000}"/>
  <bookViews>
    <workbookView xWindow="825" yWindow="2355" windowWidth="2844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S10" i="1"/>
  <c r="S11" i="1"/>
  <c r="S12" i="1"/>
  <c r="S13" i="1"/>
  <c r="T10" i="1"/>
  <c r="T11" i="1"/>
  <c r="T12" i="1"/>
  <c r="T13" i="1"/>
  <c r="P3" i="1"/>
  <c r="P4" i="1"/>
  <c r="P5" i="1"/>
  <c r="P6" i="1"/>
  <c r="P7" i="1"/>
  <c r="P8" i="1"/>
  <c r="P9" i="1"/>
  <c r="S3" i="1"/>
  <c r="S4" i="1"/>
  <c r="S5" i="1"/>
  <c r="S6" i="1"/>
  <c r="S7" i="1"/>
  <c r="S8" i="1"/>
  <c r="S9" i="1"/>
  <c r="T3" i="1"/>
  <c r="T4" i="1"/>
  <c r="T5" i="1"/>
  <c r="T6" i="1"/>
  <c r="T7" i="1"/>
  <c r="T8" i="1"/>
  <c r="T9" i="1"/>
  <c r="P2" i="1"/>
  <c r="S2" i="1"/>
  <c r="T2" i="1"/>
</calcChain>
</file>

<file path=xl/sharedStrings.xml><?xml version="1.0" encoding="utf-8"?>
<sst xmlns="http://schemas.openxmlformats.org/spreadsheetml/2006/main" count="133" uniqueCount="65">
  <si>
    <t>CUSTOM</t>
  </si>
  <si>
    <t>CPU_USR</t>
  </si>
  <si>
    <t>NETWORK_TRAFFIC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</si>
  <si>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</si>
  <si>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</si>
  <si>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</si>
  <si>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</si>
  <si>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</si>
  <si>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</si>
  <si>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</si>
  <si>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</si>
  <si>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</si>
  <si>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>NONE</t>
  </si>
  <si>
    <t xml:space="preserve">Bandbreite [netto] (Mbit/s) </t>
  </si>
  <si>
    <t>Bandbreite [brutto] (Mbit/s)</t>
  </si>
  <si>
    <t>Test-ID [1. Durchgang]</t>
  </si>
  <si>
    <t>Pakete [Std. A.]</t>
  </si>
  <si>
    <t>Verluste [Mw.]
(Anzahl)</t>
  </si>
  <si>
    <t>Pakete [Mw.]
(Anzahl)</t>
  </si>
  <si>
    <t>Timer Misses [Mw.]</t>
  </si>
  <si>
    <t>Verluste [Mw.]
(Verhaeltnis)</t>
  </si>
  <si>
    <t>BOTH</t>
  </si>
  <si>
    <t>CLIENT</t>
  </si>
  <si>
    <t>SERVER</t>
  </si>
  <si>
    <t>SUCCESS</t>
  </si>
  <si>
    <t>Duration (s)</t>
  </si>
  <si>
    <t>Method</t>
  </si>
  <si>
    <t>CPU Avg
(U/S/W/I)</t>
  </si>
  <si>
    <t>Disk Write Avg
(KB/s)</t>
  </si>
  <si>
    <t>%</t>
  </si>
  <si>
    <t>370072_163942_041023</t>
  </si>
  <si>
    <t>637148_173954_041023</t>
  </si>
  <si>
    <t>180700_000836_051023</t>
  </si>
  <si>
    <t>120879_010848_051023</t>
  </si>
  <si>
    <t>286211_101714_041023</t>
  </si>
  <si>
    <t>360898_141802_041023</t>
  </si>
  <si>
    <t>584863_111726_041023</t>
  </si>
  <si>
    <t>616000_151813_041023</t>
  </si>
  <si>
    <t>Bemerkung</t>
  </si>
  <si>
    <t>keine Drops durch Server/Client reported</t>
  </si>
  <si>
    <t>95.8/4.2/0/0</t>
  </si>
  <si>
    <t>95.9/4.1/0/0</t>
  </si>
  <si>
    <t>1.1/4.1/0/94.8</t>
  </si>
  <si>
    <t>0.1/3.2/0/96.7</t>
  </si>
  <si>
    <t>1.1/4.3/0/94.6</t>
  </si>
  <si>
    <t>93.8/3.1/0/0</t>
  </si>
  <si>
    <t>96.9/2.7/0/0</t>
  </si>
  <si>
    <t>10.0.0.1</t>
  </si>
  <si>
    <t>10.0.0.2</t>
  </si>
  <si>
    <t>10.0.0.3</t>
  </si>
  <si>
    <t>10.0.0.4</t>
  </si>
  <si>
    <t>10.0.0.5</t>
  </si>
  <si>
    <t>10.0.0.6</t>
  </si>
  <si>
    <t>10.0.0.7</t>
  </si>
  <si>
    <t>10.0.0.8</t>
  </si>
  <si>
    <t>10.0.0.9</t>
  </si>
  <si>
    <t>174519_025741_061023</t>
  </si>
  <si>
    <t>IO</t>
  </si>
  <si>
    <t>251782_045804_061023</t>
  </si>
  <si>
    <t>447815_015729_061023</t>
  </si>
  <si>
    <t>958363_035753_061023</t>
  </si>
  <si>
    <t>10.4/11.7/62.2/15.8</t>
  </si>
  <si>
    <t>14.6/14.9/54.5/16.0</t>
  </si>
  <si>
    <t>16.7/15.2/54.9/13.2</t>
  </si>
  <si>
    <t>22.1/21.2/43.2/13.4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</si>
</sst>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0" fontId="4" fillId="0" borderId="0" xfId="0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1" formatCode="0"/>
    </dxf>
    <dxf>
      <numFmt numFmtId="2" formatCode="0.00"/>
    </dxf>
    <dxf>
      <numFmt numFmtId="2" formatCode="0.00"/>
    </dxf>
    <dxf>
      <font>
        <b/>
      </font>
    </dxf>
    <dxf>
      <font>
        <b/>
      </font>
      <numFmt numFmtId="164" formatCode="0.000000%"/>
    </dxf>
    <dxf>
      <font>
        <b/>
      </font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V13" totalsRowShown="0" headerRowDxfId="10" headerRowBorderDxfId="9" tableBorderDxfId="8">
  <autoFilter ref="A1:V13" xr:uid="{F3BBF563-1890-4707-A2D7-7DFD0767C04A}"/>
  <tableColumns count="22">
    <tableColumn id="1" xr3:uid="{BF229500-5BDC-4A9D-816A-3ECDFDDBFC9C}" name="Duration (s)" dataDxfId="7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6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5"/>
    <tableColumn id="16" xr3:uid="{87F3AD7B-507A-487F-AF4C-176AA4CA438B}" name="Verluste [Mw.]_x000a_(Verhaeltnis)" dataDxfId="4" dataCellStyle="Percent">
      <calculatedColumnFormula>Table1[[#This Row],[Verluste '[Mw.']
(Anzahl)]]/Table1[[#This Row],[Pakete '[Mw.']
(Anzahl)]]</calculatedColumnFormula>
    </tableColumn>
    <tableColumn id="14" xr3:uid="{8725EA04-C06E-40B7-93FF-0D89909564F0}" name="Pakete [Mw.]_x000a_(Anzahl)" dataDxfId="3"/>
    <tableColumn id="54" xr3:uid="{BD727F69-6C55-4591-B4B5-C9F811870DAD}" name="Pakete [Std. A.]"/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73429F71-CC2E-4A02-B068-16AD945C1BAA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13"/>
  <sheetViews>
    <sheetView tabSelected="1" zoomScale="85" zoomScaleNormal="85" workbookViewId="0">
      <selection activeCell="O11" sqref="O11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customWidth="1"/>
    <col min="5" max="5" width="11.28515625" customWidth="1"/>
    <col min="6" max="6" width="9.140625" customWidth="1"/>
    <col min="7" max="7" width="10.85546875" customWidth="1"/>
    <col min="8" max="8" width="11.5703125" customWidth="1"/>
    <col min="9" max="9" width="18.42578125" bestFit="1" customWidth="1"/>
    <col min="10" max="10" width="11" customWidth="1"/>
    <col min="11" max="12" width="15" customWidth="1"/>
    <col min="13" max="13" width="10.7109375" bestFit="1" customWidth="1"/>
    <col min="14" max="14" width="8.7109375" bestFit="1" customWidth="1"/>
    <col min="15" max="18" width="17.28515625" customWidth="1"/>
    <col min="19" max="20" width="18.28515625" customWidth="1"/>
    <col min="21" max="21" width="21.140625" bestFit="1" customWidth="1"/>
    <col min="22" max="22" width="39.5703125" bestFit="1" customWidth="1"/>
  </cols>
  <sheetData>
    <row r="1" spans="1:22" s="2" customFormat="1" ht="30" x14ac:dyDescent="0.25">
      <c r="A1" s="5" t="s">
        <v>25</v>
      </c>
      <c r="B1" s="4" t="s">
        <v>26</v>
      </c>
      <c r="C1" s="4" t="s">
        <v>15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10</v>
      </c>
      <c r="J1" s="4" t="s">
        <v>9</v>
      </c>
      <c r="K1" s="5" t="s">
        <v>27</v>
      </c>
      <c r="L1" s="5" t="s">
        <v>28</v>
      </c>
      <c r="M1" s="4" t="s">
        <v>8</v>
      </c>
      <c r="N1" s="4" t="s">
        <v>11</v>
      </c>
      <c r="O1" s="5" t="s">
        <v>17</v>
      </c>
      <c r="P1" s="5" t="s">
        <v>20</v>
      </c>
      <c r="Q1" s="5" t="s">
        <v>18</v>
      </c>
      <c r="R1" s="4" t="s">
        <v>16</v>
      </c>
      <c r="S1" s="5" t="s">
        <v>13</v>
      </c>
      <c r="T1" s="5" t="s">
        <v>14</v>
      </c>
      <c r="U1" s="4" t="s">
        <v>19</v>
      </c>
      <c r="V1" s="4" t="s">
        <v>38</v>
      </c>
    </row>
    <row r="2" spans="1:22" x14ac:dyDescent="0.25">
      <c r="A2" s="1">
        <v>3600</v>
      </c>
      <c r="B2" t="s">
        <v>0</v>
      </c>
      <c r="C2" t="s">
        <v>34</v>
      </c>
      <c r="D2" t="s">
        <v>47</v>
      </c>
      <c r="E2" t="s">
        <v>48</v>
      </c>
      <c r="F2">
        <v>8100</v>
      </c>
      <c r="G2" s="1">
        <v>2500</v>
      </c>
      <c r="H2">
        <v>80</v>
      </c>
      <c r="I2" t="s">
        <v>1</v>
      </c>
      <c r="J2">
        <v>16</v>
      </c>
      <c r="K2" t="s">
        <v>40</v>
      </c>
      <c r="M2" t="s">
        <v>22</v>
      </c>
      <c r="N2" t="s">
        <v>24</v>
      </c>
      <c r="O2" s="6">
        <v>3</v>
      </c>
      <c r="P2" s="7">
        <f>Table1[[#This Row],[Verluste '[Mw.']
(Anzahl)]]/Table1[[#This Row],[Pakete '[Mw.']
(Anzahl)]]</f>
        <v>8.278265003802746E-9</v>
      </c>
      <c r="Q2" s="8">
        <v>362394777</v>
      </c>
      <c r="R2" t="s">
        <v>29</v>
      </c>
      <c r="S2" s="3">
        <f>((Table1[[#This Row],[Pakete '[Mw.']
(Anzahl)]]/Table1[[#This Row],[Duration (s)]])*Table1[[#This Row],[Datagram]]*8)/1000000</f>
        <v>64.42573813333334</v>
      </c>
      <c r="T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98.249250653333334</v>
      </c>
      <c r="U2" s="1">
        <v>1077362602</v>
      </c>
      <c r="V2" t="s">
        <v>39</v>
      </c>
    </row>
    <row r="3" spans="1:22" x14ac:dyDescent="0.25">
      <c r="A3" s="1">
        <v>3600</v>
      </c>
      <c r="B3" t="s">
        <v>0</v>
      </c>
      <c r="C3" t="s">
        <v>36</v>
      </c>
      <c r="D3" t="s">
        <v>47</v>
      </c>
      <c r="E3" t="s">
        <v>49</v>
      </c>
      <c r="F3">
        <v>8100</v>
      </c>
      <c r="G3" s="1">
        <v>2500</v>
      </c>
      <c r="H3">
        <v>65000</v>
      </c>
      <c r="I3" t="s">
        <v>1</v>
      </c>
      <c r="J3">
        <v>16</v>
      </c>
      <c r="K3" t="s">
        <v>41</v>
      </c>
      <c r="M3" t="s">
        <v>22</v>
      </c>
      <c r="N3" t="s">
        <v>24</v>
      </c>
      <c r="O3" s="6">
        <v>0</v>
      </c>
      <c r="P3" s="7">
        <f>Table1[[#This Row],[Verluste '[Mw.']
(Anzahl)]]/Table1[[#This Row],[Pakete '[Mw.']
(Anzahl)]]</f>
        <v>0</v>
      </c>
      <c r="Q3" s="8">
        <v>56939106</v>
      </c>
      <c r="R3" t="s">
        <v>29</v>
      </c>
      <c r="S3" s="3">
        <f>((Table1[[#This Row],[Pakete '[Mw.']
(Anzahl)]]/Table1[[#This Row],[Duration (s)]])*Table1[[#This Row],[Datagram]]*8)/1000000</f>
        <v>8224.5375333333322</v>
      </c>
      <c r="T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8259.9663103999992</v>
      </c>
      <c r="U3" s="1">
        <v>1383047390</v>
      </c>
    </row>
    <row r="4" spans="1:22" x14ac:dyDescent="0.25">
      <c r="A4" s="1">
        <v>3600</v>
      </c>
      <c r="B4" t="s">
        <v>0</v>
      </c>
      <c r="C4" t="s">
        <v>35</v>
      </c>
      <c r="D4" t="s">
        <v>47</v>
      </c>
      <c r="E4" t="s">
        <v>50</v>
      </c>
      <c r="F4">
        <v>8100</v>
      </c>
      <c r="G4" s="1">
        <v>2500</v>
      </c>
      <c r="H4">
        <v>80</v>
      </c>
      <c r="I4" t="s">
        <v>1</v>
      </c>
      <c r="J4">
        <v>16</v>
      </c>
      <c r="K4" t="s">
        <v>45</v>
      </c>
      <c r="M4" t="s">
        <v>23</v>
      </c>
      <c r="N4" t="s">
        <v>24</v>
      </c>
      <c r="O4" s="6">
        <v>122</v>
      </c>
      <c r="P4" s="7">
        <f>Table1[[#This Row],[Verluste '[Mw.']
(Anzahl)]]/Table1[[#This Row],[Pakete '[Mw.']
(Anzahl)]]</f>
        <v>2.0969503365449737E-7</v>
      </c>
      <c r="Q4" s="8">
        <v>581797279</v>
      </c>
      <c r="R4" t="s">
        <v>29</v>
      </c>
      <c r="S4" s="3">
        <f>((Table1[[#This Row],[Pakete '[Mw.']
(Anzahl)]]/Table1[[#This Row],[Duration (s)]])*Table1[[#This Row],[Datagram]]*8)/1000000</f>
        <v>103.43062737777777</v>
      </c>
      <c r="T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157.73170675111109</v>
      </c>
      <c r="U4" s="1">
        <v>858191856</v>
      </c>
      <c r="V4" t="s">
        <v>39</v>
      </c>
    </row>
    <row r="5" spans="1:22" x14ac:dyDescent="0.25">
      <c r="A5" s="1">
        <v>3600</v>
      </c>
      <c r="B5" t="s">
        <v>0</v>
      </c>
      <c r="C5" t="s">
        <v>37</v>
      </c>
      <c r="D5" t="s">
        <v>47</v>
      </c>
      <c r="E5" t="s">
        <v>51</v>
      </c>
      <c r="F5">
        <v>8100</v>
      </c>
      <c r="G5" s="1">
        <v>2500</v>
      </c>
      <c r="H5">
        <v>65000</v>
      </c>
      <c r="I5" t="s">
        <v>1</v>
      </c>
      <c r="J5">
        <v>16</v>
      </c>
      <c r="K5" t="s">
        <v>46</v>
      </c>
      <c r="M5" t="s">
        <v>23</v>
      </c>
      <c r="N5" t="s">
        <v>24</v>
      </c>
      <c r="O5" s="6">
        <v>0</v>
      </c>
      <c r="P5" s="7">
        <f>Table1[[#This Row],[Verluste '[Mw.']
(Anzahl)]]/Table1[[#This Row],[Pakete '[Mw.']
(Anzahl)]]</f>
        <v>0</v>
      </c>
      <c r="Q5" s="8">
        <v>56835426</v>
      </c>
      <c r="R5" t="s">
        <v>29</v>
      </c>
      <c r="S5" s="3">
        <f>((Table1[[#This Row],[Pakete '[Mw.']
(Anzahl)]]/Table1[[#This Row],[Duration (s)]])*Table1[[#This Row],[Datagram]]*8)/1000000</f>
        <v>8209.5615333333335</v>
      </c>
      <c r="T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8244.9257984000014</v>
      </c>
      <c r="U5" s="1">
        <v>1383160854</v>
      </c>
    </row>
    <row r="6" spans="1:22" x14ac:dyDescent="0.25">
      <c r="A6" s="1">
        <v>3600</v>
      </c>
      <c r="B6" t="s">
        <v>0</v>
      </c>
      <c r="C6" t="s">
        <v>30</v>
      </c>
      <c r="D6" t="s">
        <v>47</v>
      </c>
      <c r="E6" t="s">
        <v>52</v>
      </c>
      <c r="F6">
        <v>8100</v>
      </c>
      <c r="G6" s="1">
        <v>2500</v>
      </c>
      <c r="H6">
        <v>80</v>
      </c>
      <c r="I6" t="s">
        <v>2</v>
      </c>
      <c r="J6">
        <v>10</v>
      </c>
      <c r="K6" t="s">
        <v>42</v>
      </c>
      <c r="M6" t="s">
        <v>21</v>
      </c>
      <c r="N6" t="s">
        <v>24</v>
      </c>
      <c r="O6" s="6">
        <v>13</v>
      </c>
      <c r="P6" s="7">
        <f>Table1[[#This Row],[Verluste '[Mw.']
(Anzahl)]]/Table1[[#This Row],[Pakete '[Mw.']
(Anzahl)]]</f>
        <v>2.2207589963869414E-8</v>
      </c>
      <c r="Q6" s="8">
        <v>585385448</v>
      </c>
      <c r="R6" t="s">
        <v>29</v>
      </c>
      <c r="S6" s="3">
        <f>((Table1[[#This Row],[Pakete '[Mw.']
(Anzahl)]]/Table1[[#This Row],[Duration (s)]])*Table1[[#This Row],[Datagram]]*8)/1000000</f>
        <v>104.06852408888889</v>
      </c>
      <c r="T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158.70449923555557</v>
      </c>
      <c r="U6" s="1">
        <v>854538446</v>
      </c>
      <c r="V6" t="s">
        <v>39</v>
      </c>
    </row>
    <row r="7" spans="1:22" x14ac:dyDescent="0.25">
      <c r="A7" s="1">
        <v>3600</v>
      </c>
      <c r="B7" t="s">
        <v>0</v>
      </c>
      <c r="C7" t="s">
        <v>31</v>
      </c>
      <c r="D7" t="s">
        <v>47</v>
      </c>
      <c r="E7" t="s">
        <v>53</v>
      </c>
      <c r="F7">
        <v>8100</v>
      </c>
      <c r="G7" s="1">
        <v>2500</v>
      </c>
      <c r="H7">
        <v>65000</v>
      </c>
      <c r="I7" t="s">
        <v>2</v>
      </c>
      <c r="J7">
        <v>10</v>
      </c>
      <c r="K7" t="s">
        <v>43</v>
      </c>
      <c r="M7" t="s">
        <v>21</v>
      </c>
      <c r="N7" t="s">
        <v>24</v>
      </c>
      <c r="O7" s="6">
        <v>0</v>
      </c>
      <c r="P7" s="7">
        <f>Table1[[#This Row],[Verluste '[Mw.']
(Anzahl)]]/Table1[[#This Row],[Pakete '[Mw.']
(Anzahl)]]</f>
        <v>0</v>
      </c>
      <c r="Q7" s="8">
        <v>56811236</v>
      </c>
      <c r="R7" t="s">
        <v>29</v>
      </c>
      <c r="S7" s="3">
        <f>((Table1[[#This Row],[Pakete '[Mw.']
(Anzahl)]]/Table1[[#This Row],[Duration (s)]])*Table1[[#This Row],[Datagram]]*8)/1000000</f>
        <v>8206.0674222222224</v>
      </c>
      <c r="T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8241.4166357333343</v>
      </c>
      <c r="U7" s="1">
        <v>1383177763</v>
      </c>
    </row>
    <row r="8" spans="1:22" x14ac:dyDescent="0.25">
      <c r="A8" s="1">
        <v>3600</v>
      </c>
      <c r="B8" t="s">
        <v>0</v>
      </c>
      <c r="C8" t="s">
        <v>32</v>
      </c>
      <c r="D8" t="s">
        <v>47</v>
      </c>
      <c r="E8" t="s">
        <v>54</v>
      </c>
      <c r="F8">
        <v>8100</v>
      </c>
      <c r="G8" s="1">
        <v>2500</v>
      </c>
      <c r="H8">
        <v>80</v>
      </c>
      <c r="I8" t="s">
        <v>12</v>
      </c>
      <c r="J8">
        <v>0</v>
      </c>
      <c r="K8" t="s">
        <v>44</v>
      </c>
      <c r="M8" t="s">
        <v>21</v>
      </c>
      <c r="N8" t="s">
        <v>24</v>
      </c>
      <c r="O8" s="6">
        <v>2</v>
      </c>
      <c r="P8" s="7">
        <f>Table1[[#This Row],[Verluste '[Mw.']
(Anzahl)]]/Table1[[#This Row],[Pakete '[Mw.']
(Anzahl)]]</f>
        <v>3.4289823793733761E-9</v>
      </c>
      <c r="Q8" s="8">
        <v>583263423</v>
      </c>
      <c r="R8" t="s">
        <v>29</v>
      </c>
      <c r="S8" s="3">
        <f>((Table1[[#This Row],[Pakete '[Mw.']
(Anzahl)]]/Table1[[#This Row],[Duration (s)]])*Table1[[#This Row],[Datagram]]*8)/1000000</f>
        <v>103.69127519999999</v>
      </c>
      <c r="T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158.12919468000001</v>
      </c>
      <c r="U8" s="1">
        <v>856649275</v>
      </c>
    </row>
    <row r="9" spans="1:22" x14ac:dyDescent="0.25">
      <c r="A9" s="1">
        <v>3600</v>
      </c>
      <c r="B9" t="s">
        <v>0</v>
      </c>
      <c r="C9" t="s">
        <v>33</v>
      </c>
      <c r="D9" t="s">
        <v>47</v>
      </c>
      <c r="E9" t="s">
        <v>55</v>
      </c>
      <c r="F9">
        <v>8100</v>
      </c>
      <c r="G9" s="1">
        <v>2500</v>
      </c>
      <c r="H9">
        <v>65000</v>
      </c>
      <c r="I9" t="s">
        <v>12</v>
      </c>
      <c r="J9">
        <v>0</v>
      </c>
      <c r="K9" t="s">
        <v>43</v>
      </c>
      <c r="M9" t="s">
        <v>21</v>
      </c>
      <c r="N9" t="s">
        <v>24</v>
      </c>
      <c r="O9" s="6">
        <v>1</v>
      </c>
      <c r="P9" s="7">
        <f>Table1[[#This Row],[Verluste '[Mw.']
(Anzahl)]]/Table1[[#This Row],[Pakete '[Mw.']
(Anzahl)]]</f>
        <v>1.7598496806796751E-8</v>
      </c>
      <c r="Q9" s="8">
        <v>56823035</v>
      </c>
      <c r="R9" t="s">
        <v>29</v>
      </c>
      <c r="S9" s="3">
        <f>((Table1[[#This Row],[Pakete '[Mw.']
(Anzahl)]]/Table1[[#This Row],[Duration (s)]])*Table1[[#This Row],[Datagram]]*8)/1000000</f>
        <v>8207.7717222222218</v>
      </c>
      <c r="T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8243.1282773333332</v>
      </c>
      <c r="U9" s="1">
        <v>1383166060</v>
      </c>
    </row>
    <row r="10" spans="1:22" x14ac:dyDescent="0.25">
      <c r="A10" s="1">
        <v>3600</v>
      </c>
      <c r="B10" t="s">
        <v>0</v>
      </c>
      <c r="C10" t="s">
        <v>56</v>
      </c>
      <c r="D10" t="s">
        <v>47</v>
      </c>
      <c r="E10" t="s">
        <v>48</v>
      </c>
      <c r="F10">
        <v>8100</v>
      </c>
      <c r="G10" s="1">
        <v>2500</v>
      </c>
      <c r="H10">
        <v>65000</v>
      </c>
      <c r="I10" t="s">
        <v>57</v>
      </c>
      <c r="J10">
        <v>16</v>
      </c>
      <c r="K10" t="s">
        <v>61</v>
      </c>
      <c r="L10" s="9">
        <v>1259675.7878472228</v>
      </c>
      <c r="M10" t="s">
        <v>22</v>
      </c>
      <c r="N10" t="s">
        <v>24</v>
      </c>
      <c r="O10" s="6">
        <v>4</v>
      </c>
      <c r="P10" s="7">
        <f>Table1[[#This Row],[Verluste '[Mw.']
(Anzahl)]]/Table1[[#This Row],[Pakete '[Mw.']
(Anzahl)]]</f>
        <v>7.0536384412855671E-8</v>
      </c>
      <c r="Q10">
        <v>56708322</v>
      </c>
      <c r="R10" t="s">
        <v>29</v>
      </c>
      <c r="S10" s="3">
        <f>((Table1[[#This Row],[Pakete '[Mw.']
(Anzahl)]]/Table1[[#This Row],[Duration (s)]])*Table1[[#This Row],[Datagram]]*8)/1000000</f>
        <v>8191.2020666666667</v>
      </c>
      <c r="T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8226.4872448000006</v>
      </c>
      <c r="U10">
        <v>1383279793</v>
      </c>
    </row>
    <row r="11" spans="1:22" x14ac:dyDescent="0.25">
      <c r="A11" s="1">
        <v>3600</v>
      </c>
      <c r="B11" t="s">
        <v>0</v>
      </c>
      <c r="C11" t="s">
        <v>58</v>
      </c>
      <c r="D11" t="s">
        <v>47</v>
      </c>
      <c r="E11" t="s">
        <v>48</v>
      </c>
      <c r="F11">
        <v>8100</v>
      </c>
      <c r="G11" s="1">
        <v>2500</v>
      </c>
      <c r="H11">
        <v>65000</v>
      </c>
      <c r="I11" t="s">
        <v>57</v>
      </c>
      <c r="J11">
        <v>16</v>
      </c>
      <c r="K11" t="s">
        <v>63</v>
      </c>
      <c r="L11" s="9">
        <v>1939657.9600694452</v>
      </c>
      <c r="M11" t="s">
        <v>23</v>
      </c>
      <c r="N11" t="s">
        <v>24</v>
      </c>
      <c r="O11" s="6">
        <v>0</v>
      </c>
      <c r="P11" s="7">
        <f>Table1[[#This Row],[Verluste '[Mw.']
(Anzahl)]]/Table1[[#This Row],[Pakete '[Mw.']
(Anzahl)]]</f>
        <v>0</v>
      </c>
      <c r="Q11">
        <v>56882520</v>
      </c>
      <c r="R11" t="s">
        <v>29</v>
      </c>
      <c r="S11" s="3">
        <f>((Table1[[#This Row],[Pakete '[Mw.']
(Anzahl)]]/Table1[[#This Row],[Duration (s)]])*Table1[[#This Row],[Datagram]]*8)/1000000</f>
        <v>8216.3639999999996</v>
      </c>
      <c r="T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8251.7575680000009</v>
      </c>
      <c r="U11">
        <v>1383113723</v>
      </c>
    </row>
    <row r="12" spans="1:22" x14ac:dyDescent="0.25">
      <c r="A12" s="1">
        <v>3600</v>
      </c>
      <c r="B12" t="s">
        <v>0</v>
      </c>
      <c r="C12" t="s">
        <v>59</v>
      </c>
      <c r="D12" t="s">
        <v>47</v>
      </c>
      <c r="E12" t="s">
        <v>48</v>
      </c>
      <c r="F12">
        <v>8100</v>
      </c>
      <c r="G12" s="1">
        <v>2500</v>
      </c>
      <c r="H12">
        <v>80</v>
      </c>
      <c r="I12" t="s">
        <v>57</v>
      </c>
      <c r="J12">
        <v>16</v>
      </c>
      <c r="K12" t="s">
        <v>62</v>
      </c>
      <c r="L12" s="9">
        <v>2312453.4357004669</v>
      </c>
      <c r="M12" t="s">
        <v>22</v>
      </c>
      <c r="N12" t="s">
        <v>24</v>
      </c>
      <c r="O12" s="6">
        <v>1</v>
      </c>
      <c r="P12" s="7">
        <f>Table1[[#This Row],[Verluste '[Mw.']
(Anzahl)]]/Table1[[#This Row],[Pakete '[Mw.']
(Anzahl)]]</f>
        <v>1.7738328460581985E-9</v>
      </c>
      <c r="Q12">
        <v>563750977</v>
      </c>
      <c r="R12" t="s">
        <v>29</v>
      </c>
      <c r="S12" s="3">
        <f>((Table1[[#This Row],[Pakete '[Mw.']
(Anzahl)]]/Table1[[#This Row],[Duration (s)]])*Table1[[#This Row],[Datagram]]*8)/1000000</f>
        <v>100.22239591111111</v>
      </c>
      <c r="T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152.83915376444443</v>
      </c>
      <c r="U12">
        <v>876031102</v>
      </c>
    </row>
    <row r="13" spans="1:22" x14ac:dyDescent="0.25">
      <c r="A13" s="1">
        <v>3600</v>
      </c>
      <c r="B13" t="s">
        <v>0</v>
      </c>
      <c r="C13" t="s">
        <v>60</v>
      </c>
      <c r="D13" t="s">
        <v>47</v>
      </c>
      <c r="E13" t="s">
        <v>48</v>
      </c>
      <c r="F13">
        <v>8100</v>
      </c>
      <c r="G13" s="1">
        <v>2500</v>
      </c>
      <c r="H13">
        <v>80</v>
      </c>
      <c r="I13" t="s">
        <v>57</v>
      </c>
      <c r="J13">
        <v>16</v>
      </c>
      <c r="K13" t="s">
        <v>64</v>
      </c>
      <c r="L13" s="9">
        <v>2389595.661458333</v>
      </c>
      <c r="M13" t="s">
        <v>23</v>
      </c>
      <c r="N13" t="s">
        <v>24</v>
      </c>
      <c r="O13" s="6">
        <v>0</v>
      </c>
      <c r="P13" s="7">
        <f>Table1[[#This Row],[Verluste '[Mw.']
(Anzahl)]]/Table1[[#This Row],[Pakete '[Mw.']
(Anzahl)]]</f>
        <v>0</v>
      </c>
      <c r="Q13">
        <v>588175238</v>
      </c>
      <c r="R13" t="s">
        <v>29</v>
      </c>
      <c r="S13" s="3">
        <f>((Table1[[#This Row],[Pakete '[Mw.']
(Anzahl)]]/Table1[[#This Row],[Duration (s)]])*Table1[[#This Row],[Datagram]]*8)/1000000</f>
        <v>104.56448675555555</v>
      </c>
      <c r="T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159.46084230222223</v>
      </c>
      <c r="U13">
        <v>851813141</v>
      </c>
    </row>
  </sheetData>
  <phoneticPr fontId="3" type="noConversion"/>
  <pageMargins left="0" right="0" top="0.75" bottom="0.75" header="0.3" footer="0.3"/>
  <pageSetup paperSize="9" scale="47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2023-10-05T11:03:21Z</cp:lastPrinted>
  <dcterms:created xsi:type="dcterms:W3CDTF">2023-09-28T07:21:30Z</dcterms:created>
  <dcterms:modified xsi:type="dcterms:W3CDTF">2023-10-18T12:50:59Z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b8d47410-c3ad-412e-aac5-2bfef91b1f6d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