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GE1\Documents\대학교\4학년 1학기\범주형자료분석\실습\"/>
    </mc:Choice>
  </mc:AlternateContent>
  <xr:revisionPtr revIDLastSave="0" documentId="8_{53878A6E-7E90-4B91-BD76-B0086CA9526A}" xr6:coauthVersionLast="44" xr6:coauthVersionMax="44" xr10:uidLastSave="{00000000-0000-0000-0000-000000000000}"/>
  <bookViews>
    <workbookView xWindow="11856" yWindow="2472" windowWidth="13644" windowHeight="8316" xr2:uid="{3427D127-A618-48CB-BE58-B02E514622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1" l="1"/>
  <c r="F10" i="1"/>
  <c r="G9" i="1"/>
  <c r="F9" i="1"/>
  <c r="F8" i="1"/>
  <c r="F7" i="1"/>
  <c r="F6" i="1"/>
  <c r="I3" i="1"/>
  <c r="H4" i="1"/>
  <c r="H3" i="1"/>
  <c r="G4" i="1"/>
  <c r="F4" i="1"/>
  <c r="G3" i="1"/>
  <c r="F3" i="1"/>
  <c r="D4" i="1"/>
  <c r="D3" i="1"/>
</calcChain>
</file>

<file path=xl/sharedStrings.xml><?xml version="1.0" encoding="utf-8"?>
<sst xmlns="http://schemas.openxmlformats.org/spreadsheetml/2006/main" count="20" uniqueCount="14">
  <si>
    <t>Y(심근경색)</t>
    <phoneticPr fontId="1" type="noConversion"/>
  </si>
  <si>
    <t>No</t>
    <phoneticPr fontId="1" type="noConversion"/>
  </si>
  <si>
    <t>Yes</t>
    <phoneticPr fontId="1" type="noConversion"/>
  </si>
  <si>
    <t>X(처리)</t>
    <phoneticPr fontId="1" type="noConversion"/>
  </si>
  <si>
    <t>위약</t>
    <phoneticPr fontId="1" type="noConversion"/>
  </si>
  <si>
    <t>아스피린</t>
    <phoneticPr fontId="1" type="noConversion"/>
  </si>
  <si>
    <t>합계</t>
    <phoneticPr fontId="1" type="noConversion"/>
  </si>
  <si>
    <t>odds</t>
    <phoneticPr fontId="1" type="noConversion"/>
  </si>
  <si>
    <t>odds ratio</t>
    <phoneticPr fontId="1" type="noConversion"/>
  </si>
  <si>
    <t>log odds ratio</t>
    <phoneticPr fontId="1" type="noConversion"/>
  </si>
  <si>
    <t>SE</t>
    <phoneticPr fontId="1" type="noConversion"/>
  </si>
  <si>
    <t>z_0.025</t>
    <phoneticPr fontId="1" type="noConversion"/>
  </si>
  <si>
    <t>log odds ratio CI</t>
    <phoneticPr fontId="1" type="noConversion"/>
  </si>
  <si>
    <t>odds ratio CI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</si>
</sst>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325B0-F297-4B32-AC6A-EAF8B3C17768}">
  <dimension ref="A1:I10"/>
  <sheetViews>
    <sheetView tabSelected="1" workbookViewId="0">
      <selection activeCell="H9" sqref="H9"/>
    </sheetView>
  </sheetViews>
  <sheetFormatPr defaultRowHeight="17.399999999999999" x14ac:dyDescent="0.4"/>
  <sheetData>
    <row r="1" spans="1:9" x14ac:dyDescent="0.4">
      <c r="A1" s="1" t="s">
        <v>3</v>
      </c>
      <c r="B1" s="1" t="s">
        <v>0</v>
      </c>
      <c r="C1" s="1"/>
      <c r="E1" s="1" t="s">
        <v>3</v>
      </c>
      <c r="F1" s="1" t="s">
        <v>0</v>
      </c>
      <c r="G1" s="1"/>
    </row>
    <row r="2" spans="1:9" x14ac:dyDescent="0.4">
      <c r="A2" s="1"/>
      <c r="B2" s="2" t="s">
        <v>2</v>
      </c>
      <c r="C2" s="2" t="s">
        <v>1</v>
      </c>
      <c r="D2" t="s">
        <v>6</v>
      </c>
      <c r="E2" s="1"/>
      <c r="F2" s="2" t="s">
        <v>2</v>
      </c>
      <c r="G2" s="2" t="s">
        <v>1</v>
      </c>
      <c r="H2" s="3" t="s">
        <v>7</v>
      </c>
      <c r="I2" s="3" t="s">
        <v>8</v>
      </c>
    </row>
    <row r="3" spans="1:9" x14ac:dyDescent="0.4">
      <c r="A3" s="2" t="s">
        <v>4</v>
      </c>
      <c r="B3" s="2">
        <v>189</v>
      </c>
      <c r="C3" s="2">
        <v>10845</v>
      </c>
      <c r="D3">
        <f>SUM(B3:C3)</f>
        <v>11034</v>
      </c>
      <c r="E3" s="2" t="s">
        <v>4</v>
      </c>
      <c r="F3" s="2">
        <f>B3/$D$3</f>
        <v>1.7128874388254486E-2</v>
      </c>
      <c r="G3" s="2">
        <f>C3/$D$3</f>
        <v>0.9828711256117455</v>
      </c>
      <c r="H3">
        <f>F3/G3</f>
        <v>1.7427385892116183E-2</v>
      </c>
      <c r="I3">
        <f>H3/H4</f>
        <v>1.8320539419087138</v>
      </c>
    </row>
    <row r="4" spans="1:9" x14ac:dyDescent="0.4">
      <c r="A4" s="2" t="s">
        <v>5</v>
      </c>
      <c r="B4" s="2">
        <v>104</v>
      </c>
      <c r="C4" s="2">
        <v>10933</v>
      </c>
      <c r="D4">
        <f>SUM(B4:C4)</f>
        <v>11037</v>
      </c>
      <c r="E4" s="2" t="s">
        <v>5</v>
      </c>
      <c r="F4" s="2">
        <f>B4/$D$4</f>
        <v>9.4228504122497048E-3</v>
      </c>
      <c r="G4" s="2">
        <f>C4/$D$4</f>
        <v>0.99057714958775034</v>
      </c>
      <c r="H4">
        <f>F4/G4</f>
        <v>9.512485136741973E-3</v>
      </c>
    </row>
    <row r="6" spans="1:9" x14ac:dyDescent="0.4">
      <c r="E6" t="s">
        <v>9</v>
      </c>
      <c r="F6">
        <f>LN(I3)</f>
        <v>0.60543771009177982</v>
      </c>
    </row>
    <row r="7" spans="1:9" x14ac:dyDescent="0.4">
      <c r="E7" t="s">
        <v>10</v>
      </c>
      <c r="F7">
        <f>SQRT(1/B3+1/C3+1/B4+1/C4)</f>
        <v>0.12284162364846611</v>
      </c>
    </row>
    <row r="8" spans="1:9" x14ac:dyDescent="0.4">
      <c r="E8" t="s">
        <v>11</v>
      </c>
      <c r="F8">
        <f>_xlfn.NORM.S.INV(0.975)</f>
        <v>1.9599639845400536</v>
      </c>
    </row>
    <row r="9" spans="1:9" x14ac:dyDescent="0.4">
      <c r="E9" t="s">
        <v>12</v>
      </c>
      <c r="F9">
        <f>F6-F8*F7</f>
        <v>0.36467255193836251</v>
      </c>
      <c r="G9">
        <f>F6+F7*F8</f>
        <v>0.84620286824519719</v>
      </c>
    </row>
    <row r="10" spans="1:9" x14ac:dyDescent="0.4">
      <c r="E10" t="s">
        <v>13</v>
      </c>
      <c r="F10">
        <f>EXP(F9)</f>
        <v>1.4400423918486227</v>
      </c>
      <c r="G10">
        <f>EXP(G9)</f>
        <v>2.3307797500006404</v>
      </c>
    </row>
  </sheetData>
  <mergeCells count="4">
    <mergeCell ref="B1:C1"/>
    <mergeCell ref="A1:A2"/>
    <mergeCell ref="E1:E2"/>
    <mergeCell ref="F1:G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2020-05-18T23:47:27Z</dcterms:created>
  <dcterms:modified xsi:type="dcterms:W3CDTF">2020-05-18T23:56:13Z</dcterms:modified>
</cp:coreProperties>
</file>