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ecret\wsu\wsu\dsa6300\"/>
    </mc:Choice>
  </mc:AlternateContent>
  <xr:revisionPtr revIDLastSave="0" documentId="13_ncr:1_{82367FD3-E2A5-49BD-8B8B-199AC6FFD536}" xr6:coauthVersionLast="45" xr6:coauthVersionMax="45" xr10:uidLastSave="{00000000-0000-0000-0000-000000000000}"/>
  <bookViews>
    <workbookView xWindow="-120" yWindow="-120" windowWidth="21240" windowHeight="15390" xr2:uid="{31C23653-A964-461C-8511-B594509EF058}"/>
  </bookViews>
  <sheets>
    <sheet name="Sheet1" sheetId="1" r:id="rId1"/>
    <sheet name="_PalUtilTempWorksheet" sheetId="3" state="hidden" r:id="rId2"/>
    <sheet name="treeCalc_1" sheetId="2" state="hidden" r:id="rId3"/>
  </sheets>
  <definedNames>
    <definedName name="PTree_SensitivityAnalysis_AnalysisType" hidden="1">0</definedName>
    <definedName name="PTree_SensitivityAnalysis_GraphsDisplayPercentageChange" hidden="1">FALSE</definedName>
    <definedName name="PTree_SensitivityAnalysis_IncludeSensitivityGraph" hidden="1">TRUE</definedName>
    <definedName name="PTree_SensitivityAnalysis_IncludeSpiderGraph" hidden="1">TRUE</definedName>
    <definedName name="PTree_SensitivityAnalysis_IncludeStrategyRegion" hidden="1">TRUE</definedName>
    <definedName name="PTree_SensitivityAnalysis_IncludeTornadoGraph" hidden="1">TRUE</definedName>
    <definedName name="PTree_SensitivityAnalysis_Inputs_1_AlternateCellLabel" hidden="1">"L#1 Cost"</definedName>
    <definedName name="PTree_SensitivityAnalysis_Inputs_1_BaseValueIsAutomatic" hidden="1">TRUE</definedName>
    <definedName name="PTree_SensitivityAnalysis_Inputs_1_MaintainProbabilityNormalization" hidden="1">FALSE</definedName>
    <definedName name="PTree_SensitivityAnalysis_Inputs_1_ManualBaseValue" hidden="1">0</definedName>
    <definedName name="PTree_SensitivityAnalysis_Inputs_1_Maximum" hidden="1">10</definedName>
    <definedName name="PTree_SensitivityAnalysis_Inputs_1_Minimum" hidden="1">-10</definedName>
    <definedName name="PTree_SensitivityAnalysis_Inputs_1_OneWayAnalysis" hidden="1">1</definedName>
    <definedName name="PTree_SensitivityAnalysis_Inputs_1_Steps" hidden="1">11</definedName>
    <definedName name="PTree_SensitivityAnalysis_Inputs_1_TwoWayAnalysis" hidden="1">0</definedName>
    <definedName name="PTree_SensitivityAnalysis_Inputs_1_VariationMethod" hidden="1">0</definedName>
    <definedName name="PTree_SensitivityAnalysis_Inputs_1_VaryCell" hidden="1">Sheet1!$C$1</definedName>
    <definedName name="PTree_SensitivityAnalysis_Inputs_2_AlternateCellLabel" hidden="1">"L#2 Cost"</definedName>
    <definedName name="PTree_SensitivityAnalysis_Inputs_2_BaseValueIsAutomatic" hidden="1">TRUE</definedName>
    <definedName name="PTree_SensitivityAnalysis_Inputs_2_MaintainProbabilityNormalization" hidden="1">FALSE</definedName>
    <definedName name="PTree_SensitivityAnalysis_Inputs_2_ManualBaseValue" hidden="1">0</definedName>
    <definedName name="PTree_SensitivityAnalysis_Inputs_2_Maximum" hidden="1">10</definedName>
    <definedName name="PTree_SensitivityAnalysis_Inputs_2_Minimum" hidden="1">-10</definedName>
    <definedName name="PTree_SensitivityAnalysis_Inputs_2_OneWayAnalysis" hidden="1">1</definedName>
    <definedName name="PTree_SensitivityAnalysis_Inputs_2_Steps" hidden="1">11</definedName>
    <definedName name="PTree_SensitivityAnalysis_Inputs_2_TwoWayAnalysis" hidden="1">0</definedName>
    <definedName name="PTree_SensitivityAnalysis_Inputs_2_VariationMethod" hidden="1">0</definedName>
    <definedName name="PTree_SensitivityAnalysis_Inputs_2_VaryCell" hidden="1">Sheet1!$F$1</definedName>
    <definedName name="PTree_SensitivityAnalysis_Inputs_3_AlternateCellLabel" hidden="1">"L#1 Risk"</definedName>
    <definedName name="PTree_SensitivityAnalysis_Inputs_3_BaseValueIsAutomatic" hidden="1">TRUE</definedName>
    <definedName name="PTree_SensitivityAnalysis_Inputs_3_MaintainProbabilityNormalization" hidden="1">FALSE</definedName>
    <definedName name="PTree_SensitivityAnalysis_Inputs_3_ManualBaseValue" hidden="1">0</definedName>
    <definedName name="PTree_SensitivityAnalysis_Inputs_3_Maximum" hidden="1">7</definedName>
    <definedName name="PTree_SensitivityAnalysis_Inputs_3_Minimum" hidden="1">0</definedName>
    <definedName name="PTree_SensitivityAnalysis_Inputs_3_OneWayAnalysis" hidden="1">1</definedName>
    <definedName name="PTree_SensitivityAnalysis_Inputs_3_Steps" hidden="1">8</definedName>
    <definedName name="PTree_SensitivityAnalysis_Inputs_3_TwoWayAnalysis" hidden="1">0</definedName>
    <definedName name="PTree_SensitivityAnalysis_Inputs_3_VariationMethod" hidden="1">0</definedName>
    <definedName name="PTree_SensitivityAnalysis_Inputs_3_VaryCell" hidden="1">Sheet1!$D$1</definedName>
    <definedName name="PTree_SensitivityAnalysis_Inputs_4_AlternateCellLabel" hidden="1">"L#2 Risk"</definedName>
    <definedName name="PTree_SensitivityAnalysis_Inputs_4_BaseValueIsAutomatic" hidden="1">TRUE</definedName>
    <definedName name="PTree_SensitivityAnalysis_Inputs_4_MaintainProbabilityNormalization" hidden="1">FALSE</definedName>
    <definedName name="PTree_SensitivityAnalysis_Inputs_4_ManualBaseValue" hidden="1">0</definedName>
    <definedName name="PTree_SensitivityAnalysis_Inputs_4_Maximum" hidden="1">7</definedName>
    <definedName name="PTree_SensitivityAnalysis_Inputs_4_Minimum" hidden="1">0</definedName>
    <definedName name="PTree_SensitivityAnalysis_Inputs_4_OneWayAnalysis" hidden="1">1</definedName>
    <definedName name="PTree_SensitivityAnalysis_Inputs_4_Steps" hidden="1">8</definedName>
    <definedName name="PTree_SensitivityAnalysis_Inputs_4_TwoWayAnalysis" hidden="1">0</definedName>
    <definedName name="PTree_SensitivityAnalysis_Inputs_4_VariationMethod" hidden="1">0</definedName>
    <definedName name="PTree_SensitivityAnalysis_Inputs_4_VaryCell" hidden="1">Sheet1!$E$1</definedName>
    <definedName name="PTree_SensitivityAnalysis_Inputs_Count" hidden="1">4</definedName>
    <definedName name="PTree_SensitivityAnalysis_Output_AlternateCellLabel" hidden="1">""</definedName>
    <definedName name="PTree_SensitivityAnalysis_Output_Model" hidden="1">PTreeObjectReference(PTDecisionTree_1,treeCalc_1!$A$1)</definedName>
    <definedName name="PTree_SensitivityAnalysis_Output_OutputType" hidden="1">1</definedName>
    <definedName name="PTree_SensitivityAnalysis_Output_StartingNode" hidden="1">PTreeObjectReference(NULL,NULL)</definedName>
    <definedName name="PTree_SensitivityAnalysis_ReportPlacement" hidden="1">1</definedName>
    <definedName name="PTree_SensitivityAnalysis_UpdateDisplay" hidden="1">FALSE</definedName>
    <definedName name="treeList" hidden="1">"10000000000000000000000000000000000000000000000000000000000000000000000000000000000000000000000000000000000000000000000000000000000000000000000000000000000000000000000000000000000000000000000000000000"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" i="1" l="1"/>
  <c r="C26" i="1"/>
  <c r="C20" i="1"/>
  <c r="B23" i="1"/>
  <c r="B11" i="1"/>
  <c r="C14" i="1"/>
  <c r="C8" i="1"/>
  <c r="D28" i="1"/>
  <c r="D24" i="1"/>
  <c r="J21" i="2"/>
  <c r="J20" i="2"/>
  <c r="J19" i="2"/>
  <c r="O19" i="2"/>
  <c r="J18" i="2"/>
  <c r="J13" i="2"/>
  <c r="O13" i="2"/>
  <c r="K21" i="2"/>
  <c r="K19" i="2"/>
  <c r="K20" i="2"/>
  <c r="K18" i="2"/>
  <c r="D16" i="1"/>
  <c r="D12" i="1"/>
  <c r="K17" i="2"/>
  <c r="J17" i="2"/>
  <c r="K16" i="2"/>
  <c r="J16" i="2"/>
  <c r="K15" i="2"/>
  <c r="J15" i="2"/>
  <c r="O15" i="2"/>
  <c r="K14" i="2"/>
  <c r="J14" i="2"/>
  <c r="J12" i="2"/>
  <c r="O12" i="2"/>
  <c r="K11" i="2"/>
  <c r="J11" i="2"/>
  <c r="O11" i="2"/>
  <c r="B11" i="2"/>
  <c r="B2" i="2"/>
  <c r="F2" i="2"/>
  <c r="E29" i="1"/>
  <c r="E28" i="1"/>
  <c r="E25" i="1"/>
  <c r="E24" i="1"/>
  <c r="D27" i="1"/>
  <c r="D21" i="1"/>
  <c r="D20" i="1"/>
  <c r="B22" i="1"/>
  <c r="C23" i="1"/>
  <c r="E13" i="1"/>
  <c r="E12" i="1"/>
  <c r="D15" i="1"/>
  <c r="D9" i="1"/>
  <c r="D8" i="1"/>
  <c r="B10" i="1"/>
  <c r="C11" i="1"/>
  <c r="B19" i="1"/>
  <c r="E16" i="1"/>
  <c r="E17" i="1"/>
  <c r="A13" i="2" l="1"/>
  <c r="A18" i="2"/>
  <c r="A19" i="2"/>
  <c r="A20" i="2"/>
  <c r="A21" i="2"/>
  <c r="A17" i="2"/>
  <c r="A16" i="2"/>
  <c r="A15" i="2"/>
  <c r="A14" i="2"/>
  <c r="A12" i="2"/>
  <c r="A11" i="2"/>
</calcChain>
</file>

<file path=xl/sharedStrings.xml><?xml version="1.0" encoding="utf-8"?>
<sst xmlns="http://schemas.openxmlformats.org/spreadsheetml/2006/main" count="106" uniqueCount="68">
  <si>
    <t>25C34E41</t>
  </si>
  <si>
    <t>Name</t>
  </si>
  <si>
    <t>SheetRef</t>
  </si>
  <si>
    <t>GenInfo</t>
  </si>
  <si>
    <t>Def. Link</t>
  </si>
  <si>
    <t>EXT REFS</t>
  </si>
  <si>
    <t>Def. Form</t>
  </si>
  <si>
    <t>Calc Macro</t>
  </si>
  <si>
    <t>Highest#</t>
  </si>
  <si>
    <t>Ptree1 Compatibility</t>
  </si>
  <si>
    <t>Model GUID</t>
  </si>
  <si>
    <t>Eval. Function</t>
  </si>
  <si>
    <t>Creation Version</t>
  </si>
  <si>
    <t>Required Version</t>
  </si>
  <si>
    <t>Recommended Version</t>
  </si>
  <si>
    <t>Last Modified By Version</t>
  </si>
  <si>
    <t>Output Label</t>
  </si>
  <si>
    <t>Output Value NF</t>
  </si>
  <si>
    <t>Output Prob NF</t>
  </si>
  <si>
    <t>Input Value NF</t>
  </si>
  <si>
    <t>Input Prob NF</t>
  </si>
  <si>
    <t>R-Value Ref.</t>
  </si>
  <si>
    <t>Anchor Cell</t>
  </si>
  <si>
    <t>Branch Name</t>
  </si>
  <si>
    <t>bformtype</t>
  </si>
  <si>
    <t>valformula</t>
  </si>
  <si>
    <t>pbformula</t>
  </si>
  <si>
    <t>distribution</t>
  </si>
  <si>
    <t>cumPayoffFunction</t>
  </si>
  <si>
    <t>link</t>
  </si>
  <si>
    <t>ENDNODEFORMULA</t>
  </si>
  <si>
    <t>VAL</t>
  </si>
  <si>
    <t>PB</t>
  </si>
  <si>
    <t>IntRefs</t>
  </si>
  <si>
    <t>RefRefs</t>
  </si>
  <si>
    <t>NodeNames</t>
  </si>
  <si>
    <t>Collapsed</t>
  </si>
  <si>
    <t>=</t>
  </si>
  <si>
    <t>8.0.0</t>
  </si>
  <si>
    <t>5.0.0</t>
  </si>
  <si>
    <t>&lt;NF&gt;</t>
  </si>
  <si>
    <t>Automatic</t>
  </si>
  <si>
    <t/>
  </si>
  <si>
    <t>DEFAULT</t>
  </si>
  <si>
    <t>0</t>
  </si>
  <si>
    <t>0,1,1,0,0,Exponential, 0,0,-1,0,-1,-1,.0001</t>
  </si>
  <si>
    <t>Which Lathe first</t>
  </si>
  <si>
    <t>Decision</t>
  </si>
  <si>
    <t>2,0,0,2,2,3,0,0,0</t>
  </si>
  <si>
    <t>L#1</t>
  </si>
  <si>
    <t>Chance</t>
  </si>
  <si>
    <t>4,0,0,0,2,0,0</t>
  </si>
  <si>
    <t>1,0,0,2,4,5,1,0,0</t>
  </si>
  <si>
    <t>scrap</t>
  </si>
  <si>
    <t>L#1 Success</t>
  </si>
  <si>
    <t>4,0,0,0,5,0,0</t>
  </si>
  <si>
    <t>1,0,0,2,6,7,2,0,0</t>
  </si>
  <si>
    <t>Scrap L2#</t>
  </si>
  <si>
    <t>Success L#2</t>
  </si>
  <si>
    <t>L#2</t>
  </si>
  <si>
    <t>Lathe #2</t>
  </si>
  <si>
    <t>1,0,0,2,8,9,1,0,0</t>
  </si>
  <si>
    <t>4,0,0,0,3,0,0</t>
  </si>
  <si>
    <t>1,0,0,2,10,11,3,0,0</t>
  </si>
  <si>
    <t>4,0,0,0,9,0,0</t>
  </si>
  <si>
    <t>L#2 Success</t>
  </si>
  <si>
    <t>Scrap L#1</t>
  </si>
  <si>
    <t>Success L#1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</si>
</sst>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gt;0.00001]0.0###%;[=0]0.0%;0.00E+00"/>
  </numFmts>
  <fonts count="7" x14ac:knownFonts="1">
    <font>
      <sz val="11"/>
      <color theme="1"/>
      <name val="Calibri"/>
      <family val="2"/>
      <scheme val="minor"/>
    </font>
    <font>
      <b/>
      <sz val="8"/>
      <color rgb="FF00008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8000"/>
      <name val="Calibri"/>
      <family val="2"/>
      <scheme val="minor"/>
    </font>
    <font>
      <sz val="8"/>
      <color rgb="FF008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sz val="8"/>
      <color rgb="FF8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6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4" fontId="2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242697</xdr:colOff>
      <xdr:row>27</xdr:row>
      <xdr:rowOff>185420</xdr:rowOff>
    </xdr:from>
    <xdr:to>
      <xdr:col>4</xdr:col>
      <xdr:colOff>127</xdr:colOff>
      <xdr:row>27</xdr:row>
      <xdr:rowOff>185420</xdr:rowOff>
    </xdr:to>
    <xdr:cxnSp macro="_xll.PtreeEvent_ObjectClick">
      <xdr:nvCxnSpPr>
        <xdr:cNvPr id="62" name="PTObj_DBranchHLine_1_11">
          <a:extLst>
            <a:ext uri="{FF2B5EF4-FFF2-40B4-BE49-F238E27FC236}">
              <a16:creationId xmlns:a16="http://schemas.microsoft.com/office/drawing/2014/main" id="{318C9453-C502-49CD-B056-B083799347C3}"/>
            </a:ext>
          </a:extLst>
        </xdr:cNvPr>
        <xdr:cNvCxnSpPr/>
      </xdr:nvCxnSpPr>
      <xdr:spPr>
        <a:xfrm>
          <a:off x="4719447" y="5328920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25</xdr:row>
      <xdr:rowOff>180340</xdr:rowOff>
    </xdr:from>
    <xdr:to>
      <xdr:col>3</xdr:col>
      <xdr:colOff>242697</xdr:colOff>
      <xdr:row>27</xdr:row>
      <xdr:rowOff>185420</xdr:rowOff>
    </xdr:to>
    <xdr:cxnSp macro="_xll.PtreeEvent_ObjectClick">
      <xdr:nvCxnSpPr>
        <xdr:cNvPr id="61" name="PTObj_DBranchDLine_1_11">
          <a:extLst>
            <a:ext uri="{FF2B5EF4-FFF2-40B4-BE49-F238E27FC236}">
              <a16:creationId xmlns:a16="http://schemas.microsoft.com/office/drawing/2014/main" id="{29A56C59-7D81-4BC9-BAB2-D86CD7EA76DF}"/>
            </a:ext>
          </a:extLst>
        </xdr:cNvPr>
        <xdr:cNvCxnSpPr/>
      </xdr:nvCxnSpPr>
      <xdr:spPr>
        <a:xfrm>
          <a:off x="4567047" y="4942840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23</xdr:row>
      <xdr:rowOff>185420</xdr:rowOff>
    </xdr:from>
    <xdr:to>
      <xdr:col>4</xdr:col>
      <xdr:colOff>127</xdr:colOff>
      <xdr:row>23</xdr:row>
      <xdr:rowOff>185420</xdr:rowOff>
    </xdr:to>
    <xdr:cxnSp macro="_xll.PtreeEvent_ObjectClick">
      <xdr:nvCxnSpPr>
        <xdr:cNvPr id="58" name="PTObj_DBranchHLine_1_10">
          <a:extLst>
            <a:ext uri="{FF2B5EF4-FFF2-40B4-BE49-F238E27FC236}">
              <a16:creationId xmlns:a16="http://schemas.microsoft.com/office/drawing/2014/main" id="{A9B9B218-5E58-43E5-8259-AF4CE24D4336}"/>
            </a:ext>
          </a:extLst>
        </xdr:cNvPr>
        <xdr:cNvCxnSpPr/>
      </xdr:nvCxnSpPr>
      <xdr:spPr>
        <a:xfrm>
          <a:off x="4719447" y="4566920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23</xdr:row>
      <xdr:rowOff>185420</xdr:rowOff>
    </xdr:from>
    <xdr:to>
      <xdr:col>3</xdr:col>
      <xdr:colOff>242697</xdr:colOff>
      <xdr:row>25</xdr:row>
      <xdr:rowOff>180340</xdr:rowOff>
    </xdr:to>
    <xdr:cxnSp macro="_xll.PtreeEvent_ObjectClick">
      <xdr:nvCxnSpPr>
        <xdr:cNvPr id="57" name="PTObj_DBranchDLine_1_10">
          <a:extLst>
            <a:ext uri="{FF2B5EF4-FFF2-40B4-BE49-F238E27FC236}">
              <a16:creationId xmlns:a16="http://schemas.microsoft.com/office/drawing/2014/main" id="{8F88C28E-3ADA-4244-B642-2A162CA90036}"/>
            </a:ext>
          </a:extLst>
        </xdr:cNvPr>
        <xdr:cNvCxnSpPr/>
      </xdr:nvCxnSpPr>
      <xdr:spPr>
        <a:xfrm flipV="1">
          <a:off x="4567047" y="4566920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242697</xdr:colOff>
      <xdr:row>25</xdr:row>
      <xdr:rowOff>185420</xdr:rowOff>
    </xdr:from>
    <xdr:to>
      <xdr:col>3</xdr:col>
      <xdr:colOff>127</xdr:colOff>
      <xdr:row>25</xdr:row>
      <xdr:rowOff>185420</xdr:rowOff>
    </xdr:to>
    <xdr:cxnSp macro="_xll.PtreeEvent_ObjectClick">
      <xdr:nvCxnSpPr>
        <xdr:cNvPr id="54" name="PTObj_DBranchHLine_1_9">
          <a:extLst>
            <a:ext uri="{FF2B5EF4-FFF2-40B4-BE49-F238E27FC236}">
              <a16:creationId xmlns:a16="http://schemas.microsoft.com/office/drawing/2014/main" id="{8910A060-635A-4CEC-BAAF-0992181E0406}"/>
            </a:ext>
          </a:extLst>
        </xdr:cNvPr>
        <xdr:cNvCxnSpPr/>
      </xdr:nvCxnSpPr>
      <xdr:spPr>
        <a:xfrm>
          <a:off x="3185922" y="4947920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90297</xdr:colOff>
      <xdr:row>21</xdr:row>
      <xdr:rowOff>180340</xdr:rowOff>
    </xdr:from>
    <xdr:to>
      <xdr:col>2</xdr:col>
      <xdr:colOff>242697</xdr:colOff>
      <xdr:row>25</xdr:row>
      <xdr:rowOff>185420</xdr:rowOff>
    </xdr:to>
    <xdr:cxnSp macro="_xll.PtreeEvent_ObjectClick">
      <xdr:nvCxnSpPr>
        <xdr:cNvPr id="53" name="PTObj_DBranchDLine_1_9">
          <a:extLst>
            <a:ext uri="{FF2B5EF4-FFF2-40B4-BE49-F238E27FC236}">
              <a16:creationId xmlns:a16="http://schemas.microsoft.com/office/drawing/2014/main" id="{88039177-67CE-42FE-99F8-6D72A69A40F0}"/>
            </a:ext>
          </a:extLst>
        </xdr:cNvPr>
        <xdr:cNvCxnSpPr/>
      </xdr:nvCxnSpPr>
      <xdr:spPr>
        <a:xfrm>
          <a:off x="3033522" y="4180840"/>
          <a:ext cx="152400" cy="767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242697</xdr:colOff>
      <xdr:row>19</xdr:row>
      <xdr:rowOff>185420</xdr:rowOff>
    </xdr:from>
    <xdr:to>
      <xdr:col>3</xdr:col>
      <xdr:colOff>127</xdr:colOff>
      <xdr:row>19</xdr:row>
      <xdr:rowOff>185420</xdr:rowOff>
    </xdr:to>
    <xdr:cxnSp macro="_xll.PtreeEvent_ObjectClick">
      <xdr:nvCxnSpPr>
        <xdr:cNvPr id="50" name="PTObj_DBranchHLine_1_8">
          <a:extLst>
            <a:ext uri="{FF2B5EF4-FFF2-40B4-BE49-F238E27FC236}">
              <a16:creationId xmlns:a16="http://schemas.microsoft.com/office/drawing/2014/main" id="{603EA07D-8205-4FC5-B065-5B2B62156DEC}"/>
            </a:ext>
          </a:extLst>
        </xdr:cNvPr>
        <xdr:cNvCxnSpPr/>
      </xdr:nvCxnSpPr>
      <xdr:spPr>
        <a:xfrm>
          <a:off x="3185922" y="3804920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90297</xdr:colOff>
      <xdr:row>19</xdr:row>
      <xdr:rowOff>185420</xdr:rowOff>
    </xdr:from>
    <xdr:to>
      <xdr:col>2</xdr:col>
      <xdr:colOff>242697</xdr:colOff>
      <xdr:row>21</xdr:row>
      <xdr:rowOff>180340</xdr:rowOff>
    </xdr:to>
    <xdr:cxnSp macro="_xll.PtreeEvent_ObjectClick">
      <xdr:nvCxnSpPr>
        <xdr:cNvPr id="49" name="PTObj_DBranchDLine_1_8">
          <a:extLst>
            <a:ext uri="{FF2B5EF4-FFF2-40B4-BE49-F238E27FC236}">
              <a16:creationId xmlns:a16="http://schemas.microsoft.com/office/drawing/2014/main" id="{CA611BE4-E6CF-461C-B077-9099BE70B046}"/>
            </a:ext>
          </a:extLst>
        </xdr:cNvPr>
        <xdr:cNvCxnSpPr/>
      </xdr:nvCxnSpPr>
      <xdr:spPr>
        <a:xfrm flipV="1">
          <a:off x="3033522" y="3804920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242697</xdr:colOff>
      <xdr:row>21</xdr:row>
      <xdr:rowOff>185420</xdr:rowOff>
    </xdr:from>
    <xdr:to>
      <xdr:col>2</xdr:col>
      <xdr:colOff>127</xdr:colOff>
      <xdr:row>21</xdr:row>
      <xdr:rowOff>185420</xdr:rowOff>
    </xdr:to>
    <xdr:cxnSp macro="_xll.PtreeEvent_ObjectClick">
      <xdr:nvCxnSpPr>
        <xdr:cNvPr id="46" name="PTObj_DBranchHLine_1_3">
          <a:extLst>
            <a:ext uri="{FF2B5EF4-FFF2-40B4-BE49-F238E27FC236}">
              <a16:creationId xmlns:a16="http://schemas.microsoft.com/office/drawing/2014/main" id="{6B5E0599-8DA6-4A5B-9F37-AD962291DE07}"/>
            </a:ext>
          </a:extLst>
        </xdr:cNvPr>
        <xdr:cNvCxnSpPr/>
      </xdr:nvCxnSpPr>
      <xdr:spPr>
        <a:xfrm>
          <a:off x="1652397" y="4185920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90297</xdr:colOff>
      <xdr:row>17</xdr:row>
      <xdr:rowOff>180340</xdr:rowOff>
    </xdr:from>
    <xdr:to>
      <xdr:col>1</xdr:col>
      <xdr:colOff>242697</xdr:colOff>
      <xdr:row>21</xdr:row>
      <xdr:rowOff>185420</xdr:rowOff>
    </xdr:to>
    <xdr:cxnSp macro="_xll.PtreeEvent_ObjectClick">
      <xdr:nvCxnSpPr>
        <xdr:cNvPr id="45" name="PTObj_DBranchDLine_1_3">
          <a:extLst>
            <a:ext uri="{FF2B5EF4-FFF2-40B4-BE49-F238E27FC236}">
              <a16:creationId xmlns:a16="http://schemas.microsoft.com/office/drawing/2014/main" id="{557E8A08-2E9C-430F-B75F-CDC5BEB9E58B}"/>
            </a:ext>
          </a:extLst>
        </xdr:cNvPr>
        <xdr:cNvCxnSpPr/>
      </xdr:nvCxnSpPr>
      <xdr:spPr>
        <a:xfrm>
          <a:off x="1499997" y="3418840"/>
          <a:ext cx="152400" cy="767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15</xdr:row>
      <xdr:rowOff>185420</xdr:rowOff>
    </xdr:from>
    <xdr:to>
      <xdr:col>4</xdr:col>
      <xdr:colOff>127</xdr:colOff>
      <xdr:row>15</xdr:row>
      <xdr:rowOff>185420</xdr:rowOff>
    </xdr:to>
    <xdr:cxnSp macro="_xll.PtreeEvent_ObjectClick">
      <xdr:nvCxnSpPr>
        <xdr:cNvPr id="38" name="PTObj_DBranchHLine_1_7">
          <a:extLst>
            <a:ext uri="{FF2B5EF4-FFF2-40B4-BE49-F238E27FC236}">
              <a16:creationId xmlns:a16="http://schemas.microsoft.com/office/drawing/2014/main" id="{23630FB7-52E1-4566-9935-78BE86711302}"/>
            </a:ext>
          </a:extLst>
        </xdr:cNvPr>
        <xdr:cNvCxnSpPr/>
      </xdr:nvCxnSpPr>
      <xdr:spPr>
        <a:xfrm>
          <a:off x="4719447" y="3042920"/>
          <a:ext cx="11480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13</xdr:row>
      <xdr:rowOff>180340</xdr:rowOff>
    </xdr:from>
    <xdr:to>
      <xdr:col>3</xdr:col>
      <xdr:colOff>242697</xdr:colOff>
      <xdr:row>15</xdr:row>
      <xdr:rowOff>185420</xdr:rowOff>
    </xdr:to>
    <xdr:cxnSp macro="_xll.PtreeEvent_ObjectClick">
      <xdr:nvCxnSpPr>
        <xdr:cNvPr id="37" name="PTObj_DBranchDLine_1_7">
          <a:extLst>
            <a:ext uri="{FF2B5EF4-FFF2-40B4-BE49-F238E27FC236}">
              <a16:creationId xmlns:a16="http://schemas.microsoft.com/office/drawing/2014/main" id="{7EDBF059-4CED-4784-9B77-CAE15245843E}"/>
            </a:ext>
          </a:extLst>
        </xdr:cNvPr>
        <xdr:cNvCxnSpPr/>
      </xdr:nvCxnSpPr>
      <xdr:spPr>
        <a:xfrm>
          <a:off x="4567047" y="2656840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11</xdr:row>
      <xdr:rowOff>185420</xdr:rowOff>
    </xdr:from>
    <xdr:to>
      <xdr:col>4</xdr:col>
      <xdr:colOff>127</xdr:colOff>
      <xdr:row>11</xdr:row>
      <xdr:rowOff>185420</xdr:rowOff>
    </xdr:to>
    <xdr:cxnSp macro="_xll.PtreeEvent_ObjectClick">
      <xdr:nvCxnSpPr>
        <xdr:cNvPr id="34" name="PTObj_DBranchHLine_1_6">
          <a:extLst>
            <a:ext uri="{FF2B5EF4-FFF2-40B4-BE49-F238E27FC236}">
              <a16:creationId xmlns:a16="http://schemas.microsoft.com/office/drawing/2014/main" id="{A3810A8B-A473-4446-AD43-2639142A3FEC}"/>
            </a:ext>
          </a:extLst>
        </xdr:cNvPr>
        <xdr:cNvCxnSpPr/>
      </xdr:nvCxnSpPr>
      <xdr:spPr>
        <a:xfrm>
          <a:off x="4719447" y="2280920"/>
          <a:ext cx="8718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11</xdr:row>
      <xdr:rowOff>185420</xdr:rowOff>
    </xdr:from>
    <xdr:to>
      <xdr:col>3</xdr:col>
      <xdr:colOff>242697</xdr:colOff>
      <xdr:row>13</xdr:row>
      <xdr:rowOff>180340</xdr:rowOff>
    </xdr:to>
    <xdr:cxnSp macro="_xll.PtreeEvent_ObjectClick">
      <xdr:nvCxnSpPr>
        <xdr:cNvPr id="33" name="PTObj_DBranchDLine_1_6">
          <a:extLst>
            <a:ext uri="{FF2B5EF4-FFF2-40B4-BE49-F238E27FC236}">
              <a16:creationId xmlns:a16="http://schemas.microsoft.com/office/drawing/2014/main" id="{559265A2-A0E8-419E-9652-CEE2A442B197}"/>
            </a:ext>
          </a:extLst>
        </xdr:cNvPr>
        <xdr:cNvCxnSpPr/>
      </xdr:nvCxnSpPr>
      <xdr:spPr>
        <a:xfrm flipV="1">
          <a:off x="4567047" y="2280920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242697</xdr:colOff>
      <xdr:row>13</xdr:row>
      <xdr:rowOff>185420</xdr:rowOff>
    </xdr:from>
    <xdr:to>
      <xdr:col>3</xdr:col>
      <xdr:colOff>127</xdr:colOff>
      <xdr:row>13</xdr:row>
      <xdr:rowOff>185420</xdr:rowOff>
    </xdr:to>
    <xdr:cxnSp macro="_xll.PtreeEvent_ObjectClick">
      <xdr:nvCxnSpPr>
        <xdr:cNvPr id="30" name="PTObj_DBranchHLine_1_5">
          <a:extLst>
            <a:ext uri="{FF2B5EF4-FFF2-40B4-BE49-F238E27FC236}">
              <a16:creationId xmlns:a16="http://schemas.microsoft.com/office/drawing/2014/main" id="{91D12967-C4B4-457A-B742-FE0AAF55D1BB}"/>
            </a:ext>
          </a:extLst>
        </xdr:cNvPr>
        <xdr:cNvCxnSpPr/>
      </xdr:nvCxnSpPr>
      <xdr:spPr>
        <a:xfrm>
          <a:off x="3185922" y="2280920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90297</xdr:colOff>
      <xdr:row>9</xdr:row>
      <xdr:rowOff>180340</xdr:rowOff>
    </xdr:from>
    <xdr:to>
      <xdr:col>2</xdr:col>
      <xdr:colOff>242697</xdr:colOff>
      <xdr:row>13</xdr:row>
      <xdr:rowOff>185420</xdr:rowOff>
    </xdr:to>
    <xdr:cxnSp macro="_xll.PtreeEvent_ObjectClick">
      <xdr:nvCxnSpPr>
        <xdr:cNvPr id="29" name="PTObj_DBranchDLine_1_5">
          <a:extLst>
            <a:ext uri="{FF2B5EF4-FFF2-40B4-BE49-F238E27FC236}">
              <a16:creationId xmlns:a16="http://schemas.microsoft.com/office/drawing/2014/main" id="{9E59DDD7-A31C-4D3A-BDFE-7C8B24898FA3}"/>
            </a:ext>
          </a:extLst>
        </xdr:cNvPr>
        <xdr:cNvCxnSpPr/>
      </xdr:nvCxnSpPr>
      <xdr:spPr>
        <a:xfrm>
          <a:off x="3033522" y="1894840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242697</xdr:colOff>
      <xdr:row>7</xdr:row>
      <xdr:rowOff>185420</xdr:rowOff>
    </xdr:from>
    <xdr:to>
      <xdr:col>3</xdr:col>
      <xdr:colOff>127</xdr:colOff>
      <xdr:row>7</xdr:row>
      <xdr:rowOff>185420</xdr:rowOff>
    </xdr:to>
    <xdr:cxnSp macro="_xll.PtreeEvent_ObjectClick">
      <xdr:nvCxnSpPr>
        <xdr:cNvPr id="22" name="PTObj_DBranchHLine_1_4">
          <a:extLst>
            <a:ext uri="{FF2B5EF4-FFF2-40B4-BE49-F238E27FC236}">
              <a16:creationId xmlns:a16="http://schemas.microsoft.com/office/drawing/2014/main" id="{6A30320C-FE26-4987-A72C-2B9FFDB670CE}"/>
            </a:ext>
          </a:extLst>
        </xdr:cNvPr>
        <xdr:cNvCxnSpPr/>
      </xdr:nvCxnSpPr>
      <xdr:spPr>
        <a:xfrm>
          <a:off x="3185922" y="1518920"/>
          <a:ext cx="8718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90297</xdr:colOff>
      <xdr:row>7</xdr:row>
      <xdr:rowOff>185420</xdr:rowOff>
    </xdr:from>
    <xdr:to>
      <xdr:col>2</xdr:col>
      <xdr:colOff>242697</xdr:colOff>
      <xdr:row>9</xdr:row>
      <xdr:rowOff>180340</xdr:rowOff>
    </xdr:to>
    <xdr:cxnSp macro="_xll.PtreeEvent_ObjectClick">
      <xdr:nvCxnSpPr>
        <xdr:cNvPr id="21" name="PTObj_DBranchDLine_1_4">
          <a:extLst>
            <a:ext uri="{FF2B5EF4-FFF2-40B4-BE49-F238E27FC236}">
              <a16:creationId xmlns:a16="http://schemas.microsoft.com/office/drawing/2014/main" id="{5D92AB24-FD0E-4268-A774-CC6A4745B7C8}"/>
            </a:ext>
          </a:extLst>
        </xdr:cNvPr>
        <xdr:cNvCxnSpPr/>
      </xdr:nvCxnSpPr>
      <xdr:spPr>
        <a:xfrm flipV="1">
          <a:off x="3033522" y="1518920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242697</xdr:colOff>
      <xdr:row>9</xdr:row>
      <xdr:rowOff>185420</xdr:rowOff>
    </xdr:from>
    <xdr:to>
      <xdr:col>2</xdr:col>
      <xdr:colOff>127</xdr:colOff>
      <xdr:row>9</xdr:row>
      <xdr:rowOff>185420</xdr:rowOff>
    </xdr:to>
    <xdr:cxnSp macro="_xll.PtreeEvent_ObjectClick">
      <xdr:nvCxnSpPr>
        <xdr:cNvPr id="18" name="PTObj_DBranchHLine_1_2">
          <a:extLst>
            <a:ext uri="{FF2B5EF4-FFF2-40B4-BE49-F238E27FC236}">
              <a16:creationId xmlns:a16="http://schemas.microsoft.com/office/drawing/2014/main" id="{5466B4CF-B3EA-409E-8768-1FA37A7FDDBB}"/>
            </a:ext>
          </a:extLst>
        </xdr:cNvPr>
        <xdr:cNvCxnSpPr/>
      </xdr:nvCxnSpPr>
      <xdr:spPr>
        <a:xfrm>
          <a:off x="1652397" y="1518920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90297</xdr:colOff>
      <xdr:row>9</xdr:row>
      <xdr:rowOff>185420</xdr:rowOff>
    </xdr:from>
    <xdr:to>
      <xdr:col>1</xdr:col>
      <xdr:colOff>242697</xdr:colOff>
      <xdr:row>17</xdr:row>
      <xdr:rowOff>180340</xdr:rowOff>
    </xdr:to>
    <xdr:cxnSp macro="_xll.PtreeEvent_ObjectClick">
      <xdr:nvCxnSpPr>
        <xdr:cNvPr id="17" name="PTObj_DBranchDLine_1_2">
          <a:extLst>
            <a:ext uri="{FF2B5EF4-FFF2-40B4-BE49-F238E27FC236}">
              <a16:creationId xmlns:a16="http://schemas.microsoft.com/office/drawing/2014/main" id="{731DA103-872C-42E5-9F9D-954FF4C0F5E5}"/>
            </a:ext>
          </a:extLst>
        </xdr:cNvPr>
        <xdr:cNvCxnSpPr/>
      </xdr:nvCxnSpPr>
      <xdr:spPr>
        <a:xfrm flipV="1">
          <a:off x="1499997" y="1518920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177800</xdr:colOff>
      <xdr:row>17</xdr:row>
      <xdr:rowOff>185420</xdr:rowOff>
    </xdr:from>
    <xdr:to>
      <xdr:col>1</xdr:col>
      <xdr:colOff>127</xdr:colOff>
      <xdr:row>17</xdr:row>
      <xdr:rowOff>185420</xdr:rowOff>
    </xdr:to>
    <xdr:cxnSp macro="_xll.PtreeEvent_ObjectClick">
      <xdr:nvCxnSpPr>
        <xdr:cNvPr id="6" name="PTObj_DBranchHLine_1_1">
          <a:extLst>
            <a:ext uri="{FF2B5EF4-FFF2-40B4-BE49-F238E27FC236}">
              <a16:creationId xmlns:a16="http://schemas.microsoft.com/office/drawing/2014/main" id="{6C86C9B4-C149-42FF-99C3-388826B4D5D7}"/>
            </a:ext>
          </a:extLst>
        </xdr:cNvPr>
        <xdr:cNvCxnSpPr/>
      </xdr:nvCxnSpPr>
      <xdr:spPr>
        <a:xfrm>
          <a:off x="177800" y="1518920"/>
          <a:ext cx="1222502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127</xdr:colOff>
      <xdr:row>17</xdr:row>
      <xdr:rowOff>90170</xdr:rowOff>
    </xdr:from>
    <xdr:to>
      <xdr:col>1</xdr:col>
      <xdr:colOff>190627</xdr:colOff>
      <xdr:row>18</xdr:row>
      <xdr:rowOff>90170</xdr:rowOff>
    </xdr:to>
    <xdr:sp macro="_xll.PtreeEvent_ObjectClick" textlink="">
      <xdr:nvSpPr>
        <xdr:cNvPr id="5" name="PTObj_DNode_1_1">
          <a:extLst>
            <a:ext uri="{FF2B5EF4-FFF2-40B4-BE49-F238E27FC236}">
              <a16:creationId xmlns:a16="http://schemas.microsoft.com/office/drawing/2014/main" id="{C74B2558-E20A-4987-883D-442AB9BE7B46}"/>
            </a:ext>
          </a:extLst>
        </xdr:cNvPr>
        <xdr:cNvSpPr/>
      </xdr:nvSpPr>
      <xdr:spPr>
        <a:xfrm>
          <a:off x="1400302" y="1423670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215900</xdr:colOff>
      <xdr:row>17</xdr:row>
      <xdr:rowOff>95107</xdr:rowOff>
    </xdr:from>
    <xdr:ext cx="764568" cy="180627"/>
    <xdr:sp macro="_xll.PtreeEvent_ObjectClick" textlink="">
      <xdr:nvSpPr>
        <xdr:cNvPr id="7" name="PTObj_DBranchName_1_1">
          <a:extLst>
            <a:ext uri="{FF2B5EF4-FFF2-40B4-BE49-F238E27FC236}">
              <a16:creationId xmlns:a16="http://schemas.microsoft.com/office/drawing/2014/main" id="{EAB8786A-1686-4EB5-AA99-80DCE7AE5A82}"/>
            </a:ext>
          </a:extLst>
        </xdr:cNvPr>
        <xdr:cNvSpPr txBox="1"/>
      </xdr:nvSpPr>
      <xdr:spPr>
        <a:xfrm>
          <a:off x="215900" y="1428607"/>
          <a:ext cx="76456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Which Lathe first</a:t>
          </a:r>
        </a:p>
      </xdr:txBody>
    </xdr:sp>
    <xdr:clientData/>
  </xdr:oneCellAnchor>
  <xdr:twoCellAnchor editAs="oneCell">
    <xdr:from>
      <xdr:col>2</xdr:col>
      <xdr:colOff>127</xdr:colOff>
      <xdr:row>9</xdr:row>
      <xdr:rowOff>90170</xdr:rowOff>
    </xdr:from>
    <xdr:to>
      <xdr:col>2</xdr:col>
      <xdr:colOff>190627</xdr:colOff>
      <xdr:row>10</xdr:row>
      <xdr:rowOff>90170</xdr:rowOff>
    </xdr:to>
    <xdr:sp macro="_xll.PtreeEvent_ObjectClick" textlink="">
      <xdr:nvSpPr>
        <xdr:cNvPr id="16" name="PTObj_DNode_1_2">
          <a:extLst>
            <a:ext uri="{FF2B5EF4-FFF2-40B4-BE49-F238E27FC236}">
              <a16:creationId xmlns:a16="http://schemas.microsoft.com/office/drawing/2014/main" id="{FE9A11E8-5743-4709-8FA6-B1236FE4CB2D}"/>
            </a:ext>
          </a:extLst>
        </xdr:cNvPr>
        <xdr:cNvSpPr/>
      </xdr:nvSpPr>
      <xdr:spPr>
        <a:xfrm>
          <a:off x="2943352" y="14236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280797</xdr:colOff>
      <xdr:row>9</xdr:row>
      <xdr:rowOff>95107</xdr:rowOff>
    </xdr:from>
    <xdr:ext cx="201657" cy="180627"/>
    <xdr:sp macro="_xll.PtreeEvent_ObjectClick" textlink="">
      <xdr:nvSpPr>
        <xdr:cNvPr id="19" name="PTObj_DBranchName_1_2">
          <a:extLst>
            <a:ext uri="{FF2B5EF4-FFF2-40B4-BE49-F238E27FC236}">
              <a16:creationId xmlns:a16="http://schemas.microsoft.com/office/drawing/2014/main" id="{FD529046-DD65-4B62-8502-C52C84A352DB}"/>
            </a:ext>
          </a:extLst>
        </xdr:cNvPr>
        <xdr:cNvSpPr txBox="1"/>
      </xdr:nvSpPr>
      <xdr:spPr>
        <a:xfrm>
          <a:off x="1690497" y="1428607"/>
          <a:ext cx="20165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L#1</a:t>
          </a:r>
        </a:p>
      </xdr:txBody>
    </xdr:sp>
    <xdr:clientData/>
  </xdr:oneCellAnchor>
  <xdr:twoCellAnchor editAs="oneCell">
    <xdr:from>
      <xdr:col>3</xdr:col>
      <xdr:colOff>127</xdr:colOff>
      <xdr:row>7</xdr:row>
      <xdr:rowOff>90170</xdr:rowOff>
    </xdr:from>
    <xdr:to>
      <xdr:col>3</xdr:col>
      <xdr:colOff>190627</xdr:colOff>
      <xdr:row>8</xdr:row>
      <xdr:rowOff>90170</xdr:rowOff>
    </xdr:to>
    <xdr:sp macro="_xll.PtreeEvent_ObjectClick" textlink="">
      <xdr:nvSpPr>
        <xdr:cNvPr id="20" name="PTObj_DNode_1_4">
          <a:extLst>
            <a:ext uri="{FF2B5EF4-FFF2-40B4-BE49-F238E27FC236}">
              <a16:creationId xmlns:a16="http://schemas.microsoft.com/office/drawing/2014/main" id="{810B9E26-3D85-490A-9C2F-53A50873746C}"/>
            </a:ext>
          </a:extLst>
        </xdr:cNvPr>
        <xdr:cNvSpPr/>
      </xdr:nvSpPr>
      <xdr:spPr>
        <a:xfrm rot="-5400000">
          <a:off x="4057777" y="1423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280797</xdr:colOff>
      <xdr:row>7</xdr:row>
      <xdr:rowOff>95107</xdr:rowOff>
    </xdr:from>
    <xdr:ext cx="277768" cy="180627"/>
    <xdr:sp macro="_xll.PtreeEvent_ObjectClick" textlink="">
      <xdr:nvSpPr>
        <xdr:cNvPr id="23" name="PTObj_DBranchName_1_4">
          <a:extLst>
            <a:ext uri="{FF2B5EF4-FFF2-40B4-BE49-F238E27FC236}">
              <a16:creationId xmlns:a16="http://schemas.microsoft.com/office/drawing/2014/main" id="{48642C0A-BBC9-409E-8D8A-8FDF4B3A3A17}"/>
            </a:ext>
          </a:extLst>
        </xdr:cNvPr>
        <xdr:cNvSpPr txBox="1"/>
      </xdr:nvSpPr>
      <xdr:spPr>
        <a:xfrm>
          <a:off x="3224022" y="1428607"/>
          <a:ext cx="27776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scrap</a:t>
          </a:r>
        </a:p>
      </xdr:txBody>
    </xdr:sp>
    <xdr:clientData/>
  </xdr:oneCellAnchor>
  <xdr:twoCellAnchor editAs="oneCell">
    <xdr:from>
      <xdr:col>3</xdr:col>
      <xdr:colOff>127</xdr:colOff>
      <xdr:row>13</xdr:row>
      <xdr:rowOff>90170</xdr:rowOff>
    </xdr:from>
    <xdr:to>
      <xdr:col>3</xdr:col>
      <xdr:colOff>190627</xdr:colOff>
      <xdr:row>14</xdr:row>
      <xdr:rowOff>90170</xdr:rowOff>
    </xdr:to>
    <xdr:sp macro="_xll.PtreeEvent_ObjectClick" textlink="">
      <xdr:nvSpPr>
        <xdr:cNvPr id="28" name="PTObj_DNode_1_5">
          <a:extLst>
            <a:ext uri="{FF2B5EF4-FFF2-40B4-BE49-F238E27FC236}">
              <a16:creationId xmlns:a16="http://schemas.microsoft.com/office/drawing/2014/main" id="{23F4339A-3C94-4545-B14E-A9D2F09E49D0}"/>
            </a:ext>
          </a:extLst>
        </xdr:cNvPr>
        <xdr:cNvSpPr/>
      </xdr:nvSpPr>
      <xdr:spPr>
        <a:xfrm>
          <a:off x="4476877" y="21856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280797</xdr:colOff>
      <xdr:row>13</xdr:row>
      <xdr:rowOff>95107</xdr:rowOff>
    </xdr:from>
    <xdr:ext cx="544059" cy="180627"/>
    <xdr:sp macro="_xll.PtreeEvent_ObjectClick" textlink="">
      <xdr:nvSpPr>
        <xdr:cNvPr id="31" name="PTObj_DBranchName_1_5">
          <a:extLst>
            <a:ext uri="{FF2B5EF4-FFF2-40B4-BE49-F238E27FC236}">
              <a16:creationId xmlns:a16="http://schemas.microsoft.com/office/drawing/2014/main" id="{6828DB0B-E583-4499-86A3-0D3D5D347C15}"/>
            </a:ext>
          </a:extLst>
        </xdr:cNvPr>
        <xdr:cNvSpPr txBox="1"/>
      </xdr:nvSpPr>
      <xdr:spPr>
        <a:xfrm>
          <a:off x="3224022" y="2190607"/>
          <a:ext cx="544059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L#1 Success</a:t>
          </a:r>
        </a:p>
      </xdr:txBody>
    </xdr:sp>
    <xdr:clientData/>
  </xdr:oneCellAnchor>
  <xdr:twoCellAnchor editAs="oneCell">
    <xdr:from>
      <xdr:col>4</xdr:col>
      <xdr:colOff>127</xdr:colOff>
      <xdr:row>11</xdr:row>
      <xdr:rowOff>90170</xdr:rowOff>
    </xdr:from>
    <xdr:to>
      <xdr:col>4</xdr:col>
      <xdr:colOff>190627</xdr:colOff>
      <xdr:row>12</xdr:row>
      <xdr:rowOff>90170</xdr:rowOff>
    </xdr:to>
    <xdr:sp macro="_xll.PtreeEvent_ObjectClick" textlink="">
      <xdr:nvSpPr>
        <xdr:cNvPr id="32" name="PTObj_DNode_1_6">
          <a:extLst>
            <a:ext uri="{FF2B5EF4-FFF2-40B4-BE49-F238E27FC236}">
              <a16:creationId xmlns:a16="http://schemas.microsoft.com/office/drawing/2014/main" id="{62835475-5DCA-4D0B-9F1B-7B11E8C1DA5C}"/>
            </a:ext>
          </a:extLst>
        </xdr:cNvPr>
        <xdr:cNvSpPr/>
      </xdr:nvSpPr>
      <xdr:spPr>
        <a:xfrm rot="-5400000">
          <a:off x="5591302" y="2185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280797</xdr:colOff>
      <xdr:row>11</xdr:row>
      <xdr:rowOff>95107</xdr:rowOff>
    </xdr:from>
    <xdr:ext cx="454227" cy="180627"/>
    <xdr:sp macro="_xll.PtreeEvent_ObjectClick" textlink="">
      <xdr:nvSpPr>
        <xdr:cNvPr id="35" name="PTObj_DBranchName_1_6">
          <a:extLst>
            <a:ext uri="{FF2B5EF4-FFF2-40B4-BE49-F238E27FC236}">
              <a16:creationId xmlns:a16="http://schemas.microsoft.com/office/drawing/2014/main" id="{AF0F8A0B-03BD-4529-AB33-1EF08F8623F1}"/>
            </a:ext>
          </a:extLst>
        </xdr:cNvPr>
        <xdr:cNvSpPr txBox="1"/>
      </xdr:nvSpPr>
      <xdr:spPr>
        <a:xfrm>
          <a:off x="4757547" y="2190607"/>
          <a:ext cx="454227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Scrap L2#</a:t>
          </a:r>
        </a:p>
      </xdr:txBody>
    </xdr:sp>
    <xdr:clientData/>
  </xdr:oneCellAnchor>
  <xdr:twoCellAnchor editAs="oneCell">
    <xdr:from>
      <xdr:col>4</xdr:col>
      <xdr:colOff>127</xdr:colOff>
      <xdr:row>15</xdr:row>
      <xdr:rowOff>90170</xdr:rowOff>
    </xdr:from>
    <xdr:to>
      <xdr:col>4</xdr:col>
      <xdr:colOff>190627</xdr:colOff>
      <xdr:row>16</xdr:row>
      <xdr:rowOff>90170</xdr:rowOff>
    </xdr:to>
    <xdr:sp macro="_xll.PtreeEvent_ObjectClick" textlink="">
      <xdr:nvSpPr>
        <xdr:cNvPr id="36" name="PTObj_DNode_1_7">
          <a:extLst>
            <a:ext uri="{FF2B5EF4-FFF2-40B4-BE49-F238E27FC236}">
              <a16:creationId xmlns:a16="http://schemas.microsoft.com/office/drawing/2014/main" id="{B97A39F0-C504-46D6-BEF6-8B463ECCBC6A}"/>
            </a:ext>
          </a:extLst>
        </xdr:cNvPr>
        <xdr:cNvSpPr/>
      </xdr:nvSpPr>
      <xdr:spPr>
        <a:xfrm rot="-5400000">
          <a:off x="5867527" y="2947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280797</xdr:colOff>
      <xdr:row>15</xdr:row>
      <xdr:rowOff>95107</xdr:rowOff>
    </xdr:from>
    <xdr:ext cx="544060" cy="180627"/>
    <xdr:sp macro="_xll.PtreeEvent_ObjectClick" textlink="">
      <xdr:nvSpPr>
        <xdr:cNvPr id="39" name="PTObj_DBranchName_1_7">
          <a:extLst>
            <a:ext uri="{FF2B5EF4-FFF2-40B4-BE49-F238E27FC236}">
              <a16:creationId xmlns:a16="http://schemas.microsoft.com/office/drawing/2014/main" id="{BD208718-9F0E-432A-9083-D4957300BE11}"/>
            </a:ext>
          </a:extLst>
        </xdr:cNvPr>
        <xdr:cNvSpPr txBox="1"/>
      </xdr:nvSpPr>
      <xdr:spPr>
        <a:xfrm>
          <a:off x="4757547" y="2952607"/>
          <a:ext cx="54406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Success L#2</a:t>
          </a:r>
        </a:p>
      </xdr:txBody>
    </xdr:sp>
    <xdr:clientData/>
  </xdr:oneCellAnchor>
  <xdr:twoCellAnchor editAs="oneCell">
    <xdr:from>
      <xdr:col>2</xdr:col>
      <xdr:colOff>127</xdr:colOff>
      <xdr:row>21</xdr:row>
      <xdr:rowOff>90170</xdr:rowOff>
    </xdr:from>
    <xdr:to>
      <xdr:col>2</xdr:col>
      <xdr:colOff>190627</xdr:colOff>
      <xdr:row>22</xdr:row>
      <xdr:rowOff>90170</xdr:rowOff>
    </xdr:to>
    <xdr:sp macro="_xll.PtreeEvent_ObjectClick" textlink="">
      <xdr:nvSpPr>
        <xdr:cNvPr id="44" name="PTObj_DNode_1_3">
          <a:extLst>
            <a:ext uri="{FF2B5EF4-FFF2-40B4-BE49-F238E27FC236}">
              <a16:creationId xmlns:a16="http://schemas.microsoft.com/office/drawing/2014/main" id="{E409CF7E-82B1-425C-83DF-862F5603F556}"/>
            </a:ext>
          </a:extLst>
        </xdr:cNvPr>
        <xdr:cNvSpPr/>
      </xdr:nvSpPr>
      <xdr:spPr>
        <a:xfrm>
          <a:off x="2943352" y="40906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280797</xdr:colOff>
      <xdr:row>21</xdr:row>
      <xdr:rowOff>95107</xdr:rowOff>
    </xdr:from>
    <xdr:ext cx="201658" cy="180627"/>
    <xdr:sp macro="_xll.PtreeEvent_ObjectClick" textlink="">
      <xdr:nvSpPr>
        <xdr:cNvPr id="47" name="PTObj_DBranchName_1_3">
          <a:extLst>
            <a:ext uri="{FF2B5EF4-FFF2-40B4-BE49-F238E27FC236}">
              <a16:creationId xmlns:a16="http://schemas.microsoft.com/office/drawing/2014/main" id="{B58E2F0A-6962-4F45-A67F-A53792C89A5F}"/>
            </a:ext>
          </a:extLst>
        </xdr:cNvPr>
        <xdr:cNvSpPr txBox="1"/>
      </xdr:nvSpPr>
      <xdr:spPr>
        <a:xfrm>
          <a:off x="1690497" y="4095607"/>
          <a:ext cx="20165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L#2</a:t>
          </a:r>
        </a:p>
      </xdr:txBody>
    </xdr:sp>
    <xdr:clientData/>
  </xdr:oneCellAnchor>
  <xdr:twoCellAnchor editAs="oneCell">
    <xdr:from>
      <xdr:col>3</xdr:col>
      <xdr:colOff>127</xdr:colOff>
      <xdr:row>19</xdr:row>
      <xdr:rowOff>90170</xdr:rowOff>
    </xdr:from>
    <xdr:to>
      <xdr:col>3</xdr:col>
      <xdr:colOff>190627</xdr:colOff>
      <xdr:row>20</xdr:row>
      <xdr:rowOff>90170</xdr:rowOff>
    </xdr:to>
    <xdr:sp macro="_xll.PtreeEvent_ObjectClick" textlink="">
      <xdr:nvSpPr>
        <xdr:cNvPr id="48" name="PTObj_DNode_1_8">
          <a:extLst>
            <a:ext uri="{FF2B5EF4-FFF2-40B4-BE49-F238E27FC236}">
              <a16:creationId xmlns:a16="http://schemas.microsoft.com/office/drawing/2014/main" id="{C956537D-812A-4B63-9C1B-19AE101AF18D}"/>
            </a:ext>
          </a:extLst>
        </xdr:cNvPr>
        <xdr:cNvSpPr/>
      </xdr:nvSpPr>
      <xdr:spPr>
        <a:xfrm rot="-5400000">
          <a:off x="4476877" y="3709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280797</xdr:colOff>
      <xdr:row>19</xdr:row>
      <xdr:rowOff>95107</xdr:rowOff>
    </xdr:from>
    <xdr:ext cx="277768" cy="180627"/>
    <xdr:sp macro="_xll.PtreeEvent_ObjectClick" textlink="">
      <xdr:nvSpPr>
        <xdr:cNvPr id="51" name="PTObj_DBranchName_1_8">
          <a:extLst>
            <a:ext uri="{FF2B5EF4-FFF2-40B4-BE49-F238E27FC236}">
              <a16:creationId xmlns:a16="http://schemas.microsoft.com/office/drawing/2014/main" id="{F5A58754-3E85-4624-B0C3-775693CA81C4}"/>
            </a:ext>
          </a:extLst>
        </xdr:cNvPr>
        <xdr:cNvSpPr txBox="1"/>
      </xdr:nvSpPr>
      <xdr:spPr>
        <a:xfrm>
          <a:off x="3224022" y="3714607"/>
          <a:ext cx="27776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scrap</a:t>
          </a:r>
        </a:p>
      </xdr:txBody>
    </xdr:sp>
    <xdr:clientData/>
  </xdr:oneCellAnchor>
  <xdr:twoCellAnchor editAs="oneCell">
    <xdr:from>
      <xdr:col>3</xdr:col>
      <xdr:colOff>127</xdr:colOff>
      <xdr:row>25</xdr:row>
      <xdr:rowOff>90170</xdr:rowOff>
    </xdr:from>
    <xdr:to>
      <xdr:col>3</xdr:col>
      <xdr:colOff>190627</xdr:colOff>
      <xdr:row>26</xdr:row>
      <xdr:rowOff>90170</xdr:rowOff>
    </xdr:to>
    <xdr:sp macro="_xll.PtreeEvent_ObjectClick" textlink="">
      <xdr:nvSpPr>
        <xdr:cNvPr id="52" name="PTObj_DNode_1_9">
          <a:extLst>
            <a:ext uri="{FF2B5EF4-FFF2-40B4-BE49-F238E27FC236}">
              <a16:creationId xmlns:a16="http://schemas.microsoft.com/office/drawing/2014/main" id="{D7D37E1A-8D39-4F20-B51B-3CF2E861A20A}"/>
            </a:ext>
          </a:extLst>
        </xdr:cNvPr>
        <xdr:cNvSpPr/>
      </xdr:nvSpPr>
      <xdr:spPr>
        <a:xfrm>
          <a:off x="4476877" y="48526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280797</xdr:colOff>
      <xdr:row>25</xdr:row>
      <xdr:rowOff>95107</xdr:rowOff>
    </xdr:from>
    <xdr:ext cx="544059" cy="180627"/>
    <xdr:sp macro="_xll.PtreeEvent_ObjectClick" textlink="">
      <xdr:nvSpPr>
        <xdr:cNvPr id="55" name="PTObj_DBranchName_1_9">
          <a:extLst>
            <a:ext uri="{FF2B5EF4-FFF2-40B4-BE49-F238E27FC236}">
              <a16:creationId xmlns:a16="http://schemas.microsoft.com/office/drawing/2014/main" id="{0C634AD2-A6CE-4C36-98CB-F4B96B425EA5}"/>
            </a:ext>
          </a:extLst>
        </xdr:cNvPr>
        <xdr:cNvSpPr txBox="1"/>
      </xdr:nvSpPr>
      <xdr:spPr>
        <a:xfrm>
          <a:off x="3224022" y="4857607"/>
          <a:ext cx="544059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L#2 Success</a:t>
          </a:r>
        </a:p>
      </xdr:txBody>
    </xdr:sp>
    <xdr:clientData/>
  </xdr:oneCellAnchor>
  <xdr:twoCellAnchor editAs="oneCell">
    <xdr:from>
      <xdr:col>4</xdr:col>
      <xdr:colOff>127</xdr:colOff>
      <xdr:row>23</xdr:row>
      <xdr:rowOff>90170</xdr:rowOff>
    </xdr:from>
    <xdr:to>
      <xdr:col>4</xdr:col>
      <xdr:colOff>190627</xdr:colOff>
      <xdr:row>24</xdr:row>
      <xdr:rowOff>90170</xdr:rowOff>
    </xdr:to>
    <xdr:sp macro="_xll.PtreeEvent_ObjectClick" textlink="">
      <xdr:nvSpPr>
        <xdr:cNvPr id="56" name="PTObj_DNode_1_10">
          <a:extLst>
            <a:ext uri="{FF2B5EF4-FFF2-40B4-BE49-F238E27FC236}">
              <a16:creationId xmlns:a16="http://schemas.microsoft.com/office/drawing/2014/main" id="{B472B617-EDD1-41FF-AB1C-132959EC4139}"/>
            </a:ext>
          </a:extLst>
        </xdr:cNvPr>
        <xdr:cNvSpPr/>
      </xdr:nvSpPr>
      <xdr:spPr>
        <a:xfrm rot="-5400000">
          <a:off x="6010402" y="4471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280797</xdr:colOff>
      <xdr:row>23</xdr:row>
      <xdr:rowOff>95107</xdr:rowOff>
    </xdr:from>
    <xdr:ext cx="454227" cy="180627"/>
    <xdr:sp macro="_xll.PtreeEvent_ObjectClick" textlink="">
      <xdr:nvSpPr>
        <xdr:cNvPr id="59" name="PTObj_DBranchName_1_10">
          <a:extLst>
            <a:ext uri="{FF2B5EF4-FFF2-40B4-BE49-F238E27FC236}">
              <a16:creationId xmlns:a16="http://schemas.microsoft.com/office/drawing/2014/main" id="{1DE801D1-5185-48D3-B300-4F88908310DC}"/>
            </a:ext>
          </a:extLst>
        </xdr:cNvPr>
        <xdr:cNvSpPr txBox="1"/>
      </xdr:nvSpPr>
      <xdr:spPr>
        <a:xfrm>
          <a:off x="4757547" y="4476607"/>
          <a:ext cx="454227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Scrap L#1</a:t>
          </a:r>
        </a:p>
      </xdr:txBody>
    </xdr:sp>
    <xdr:clientData/>
  </xdr:oneCellAnchor>
  <xdr:twoCellAnchor editAs="oneCell">
    <xdr:from>
      <xdr:col>4</xdr:col>
      <xdr:colOff>127</xdr:colOff>
      <xdr:row>27</xdr:row>
      <xdr:rowOff>90170</xdr:rowOff>
    </xdr:from>
    <xdr:to>
      <xdr:col>4</xdr:col>
      <xdr:colOff>190627</xdr:colOff>
      <xdr:row>28</xdr:row>
      <xdr:rowOff>90170</xdr:rowOff>
    </xdr:to>
    <xdr:sp macro="_xll.PtreeEvent_ObjectClick" textlink="">
      <xdr:nvSpPr>
        <xdr:cNvPr id="60" name="PTObj_DNode_1_11">
          <a:extLst>
            <a:ext uri="{FF2B5EF4-FFF2-40B4-BE49-F238E27FC236}">
              <a16:creationId xmlns:a16="http://schemas.microsoft.com/office/drawing/2014/main" id="{8530E36B-702E-4888-A851-0A3243C76942}"/>
            </a:ext>
          </a:extLst>
        </xdr:cNvPr>
        <xdr:cNvSpPr/>
      </xdr:nvSpPr>
      <xdr:spPr>
        <a:xfrm rot="-5400000">
          <a:off x="6010402" y="5233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280797</xdr:colOff>
      <xdr:row>27</xdr:row>
      <xdr:rowOff>95107</xdr:rowOff>
    </xdr:from>
    <xdr:ext cx="544059" cy="180627"/>
    <xdr:sp macro="_xll.PtreeEvent_ObjectClick" textlink="">
      <xdr:nvSpPr>
        <xdr:cNvPr id="63" name="PTObj_DBranchName_1_11">
          <a:extLst>
            <a:ext uri="{FF2B5EF4-FFF2-40B4-BE49-F238E27FC236}">
              <a16:creationId xmlns:a16="http://schemas.microsoft.com/office/drawing/2014/main" id="{0ADA072A-D70F-4FA2-99DD-8B9FEB0E7689}"/>
            </a:ext>
          </a:extLst>
        </xdr:cNvPr>
        <xdr:cNvSpPr txBox="1"/>
      </xdr:nvSpPr>
      <xdr:spPr>
        <a:xfrm>
          <a:off x="4757547" y="5238607"/>
          <a:ext cx="54405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Success L#1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2785C-54A2-4A69-8B90-2279BC8E91AD}">
  <dimension ref="A1:F29"/>
  <sheetViews>
    <sheetView tabSelected="1" zoomScale="140" zoomScaleNormal="140" workbookViewId="0">
      <selection activeCell="E10" sqref="E10"/>
    </sheetView>
  </sheetViews>
  <sheetFormatPr defaultRowHeight="15" x14ac:dyDescent="0.25"/>
  <cols>
    <col min="1" max="1" width="21.140625" customWidth="1"/>
    <col min="2" max="4" width="23" customWidth="1"/>
    <col min="5" max="5" width="16.7109375" customWidth="1"/>
  </cols>
  <sheetData>
    <row r="1" spans="2:6" x14ac:dyDescent="0.25">
      <c r="C1">
        <v>-100</v>
      </c>
      <c r="D1">
        <v>0.1</v>
      </c>
      <c r="E1">
        <v>0.2</v>
      </c>
      <c r="F1">
        <v>-150</v>
      </c>
    </row>
    <row r="2" spans="2:6" x14ac:dyDescent="0.25">
      <c r="D2">
        <v>0.9</v>
      </c>
      <c r="E2">
        <v>0.8</v>
      </c>
    </row>
    <row r="3" spans="2:6" x14ac:dyDescent="0.25">
      <c r="D3" t="s">
        <v>49</v>
      </c>
      <c r="E3" t="s">
        <v>59</v>
      </c>
    </row>
    <row r="8" spans="2:6" ht="15" customHeight="1" x14ac:dyDescent="0.25">
      <c r="C8" s="12">
        <f>$D$1</f>
        <v>0.1</v>
      </c>
      <c r="D8" s="5">
        <f>_xll.PTreeNodeProbability(treeCalc_1!$F$2,4)</f>
        <v>0</v>
      </c>
    </row>
    <row r="9" spans="2:6" ht="15" customHeight="1" x14ac:dyDescent="0.25">
      <c r="C9" s="6"/>
      <c r="D9" s="4">
        <f>_xll.PTreeNodeValue(treeCalc_1!$F$2,4)</f>
        <v>-100</v>
      </c>
    </row>
    <row r="10" spans="2:6" ht="15" customHeight="1" x14ac:dyDescent="0.25">
      <c r="B10" s="9" t="b">
        <f>_xll.PTreeNodeDecision(treeCalc_1!$F$2,2)</f>
        <v>0</v>
      </c>
      <c r="C10" s="10" t="s">
        <v>50</v>
      </c>
    </row>
    <row r="11" spans="2:6" ht="15" customHeight="1" x14ac:dyDescent="0.25">
      <c r="B11" s="6">
        <f>$C$1</f>
        <v>-100</v>
      </c>
      <c r="C11" s="11">
        <f>_xll.PTreeNodeValue(treeCalc_1!$F$2,2)</f>
        <v>125</v>
      </c>
    </row>
    <row r="12" spans="2:6" ht="15" customHeight="1" x14ac:dyDescent="0.25">
      <c r="D12" s="12">
        <f>$E$1</f>
        <v>0.2</v>
      </c>
      <c r="E12" s="5">
        <f>_xll.PTreeNodeProbability(treeCalc_1!$F$2,6)</f>
        <v>0</v>
      </c>
    </row>
    <row r="13" spans="2:6" ht="15" customHeight="1" x14ac:dyDescent="0.25">
      <c r="D13" s="6"/>
      <c r="E13" s="4">
        <f>_xll.PTreeNodeValue(treeCalc_1!$F$2,6)</f>
        <v>-250</v>
      </c>
    </row>
    <row r="14" spans="2:6" ht="15" customHeight="1" x14ac:dyDescent="0.25">
      <c r="C14" s="12">
        <f>$D$2</f>
        <v>0.9</v>
      </c>
      <c r="D14" s="10" t="s">
        <v>60</v>
      </c>
    </row>
    <row r="15" spans="2:6" ht="15" customHeight="1" x14ac:dyDescent="0.25">
      <c r="C15" s="6">
        <v>-150</v>
      </c>
      <c r="D15" s="11">
        <f>_xll.PTreeNodeValue(treeCalc_1!$F$2,5)</f>
        <v>150</v>
      </c>
    </row>
    <row r="16" spans="2:6" ht="15" customHeight="1" x14ac:dyDescent="0.25">
      <c r="D16" s="12">
        <f>$E$2</f>
        <v>0.8</v>
      </c>
      <c r="E16" s="5">
        <f>_xll.PTreeNodeProbability(treeCalc_1!$F$2,7)</f>
        <v>0</v>
      </c>
    </row>
    <row r="17" spans="1:5" ht="15" customHeight="1" x14ac:dyDescent="0.25">
      <c r="D17" s="6">
        <v>500</v>
      </c>
      <c r="E17" s="4">
        <f>_xll.PTreeNodeValue(treeCalc_1!$F$2,7)</f>
        <v>250</v>
      </c>
    </row>
    <row r="18" spans="1:5" ht="15" customHeight="1" x14ac:dyDescent="0.25">
      <c r="A18" s="6"/>
      <c r="B18" s="7" t="s">
        <v>47</v>
      </c>
    </row>
    <row r="19" spans="1:5" ht="15" customHeight="1" x14ac:dyDescent="0.25">
      <c r="A19" s="6"/>
      <c r="B19" s="8">
        <f>_xll.PTreeNodeValue(treeCalc_1!$F$2,1)</f>
        <v>130</v>
      </c>
    </row>
    <row r="20" spans="1:5" ht="15" customHeight="1" x14ac:dyDescent="0.25">
      <c r="C20" s="12">
        <f>$E$1</f>
        <v>0.2</v>
      </c>
      <c r="D20" s="5">
        <f>_xll.PTreeNodeProbability(treeCalc_1!$F$2,8)</f>
        <v>0.2</v>
      </c>
    </row>
    <row r="21" spans="1:5" ht="15" customHeight="1" x14ac:dyDescent="0.25">
      <c r="C21" s="6"/>
      <c r="D21" s="4">
        <f>_xll.PTreeNodeValue(treeCalc_1!$F$2,8)</f>
        <v>-150</v>
      </c>
    </row>
    <row r="22" spans="1:5" ht="15" customHeight="1" x14ac:dyDescent="0.25">
      <c r="B22" s="9" t="b">
        <f>_xll.PTreeNodeDecision(treeCalc_1!$F$2,3)</f>
        <v>1</v>
      </c>
      <c r="C22" s="13" t="s">
        <v>50</v>
      </c>
    </row>
    <row r="23" spans="1:5" ht="15" customHeight="1" x14ac:dyDescent="0.25">
      <c r="B23" s="6">
        <f>$F$1</f>
        <v>-150</v>
      </c>
      <c r="C23" s="11">
        <f>_xll.PTreeNodeValue(treeCalc_1!$F$2,3)</f>
        <v>130</v>
      </c>
    </row>
    <row r="24" spans="1:5" ht="15" customHeight="1" x14ac:dyDescent="0.25">
      <c r="D24" s="12">
        <f>$D$1</f>
        <v>0.1</v>
      </c>
      <c r="E24" s="5">
        <f>_xll.PTreeNodeProbability(treeCalc_1!$F$2,10)</f>
        <v>8.0000000000000016E-2</v>
      </c>
    </row>
    <row r="25" spans="1:5" ht="15" customHeight="1" x14ac:dyDescent="0.25">
      <c r="D25" s="6"/>
      <c r="E25" s="4">
        <f>_xll.PTreeNodeValue(treeCalc_1!$F$2,10)</f>
        <v>-250</v>
      </c>
    </row>
    <row r="26" spans="1:5" ht="15" customHeight="1" x14ac:dyDescent="0.25">
      <c r="C26" s="12">
        <f>$E$2</f>
        <v>0.8</v>
      </c>
      <c r="D26" s="13" t="s">
        <v>60</v>
      </c>
    </row>
    <row r="27" spans="1:5" ht="15" customHeight="1" x14ac:dyDescent="0.25">
      <c r="C27" s="6">
        <f>$C$1</f>
        <v>-100</v>
      </c>
      <c r="D27" s="11">
        <f>_xll.PTreeNodeValue(treeCalc_1!$F$2,9)</f>
        <v>200</v>
      </c>
    </row>
    <row r="28" spans="1:5" ht="15" customHeight="1" x14ac:dyDescent="0.25">
      <c r="D28" s="12">
        <f>$D$2</f>
        <v>0.9</v>
      </c>
      <c r="E28" s="5">
        <f>_xll.PTreeNodeProbability(treeCalc_1!$F$2,11)</f>
        <v>0.72000000000000008</v>
      </c>
    </row>
    <row r="29" spans="1:5" ht="15" customHeight="1" x14ac:dyDescent="0.25">
      <c r="D29" s="6">
        <v>500</v>
      </c>
      <c r="E29" s="4">
        <f>_xll.PTreeNodeValue(treeCalc_1!$F$2,11)</f>
        <v>250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55F59-B771-4E22-B55C-9842C56F18C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CBC25-4311-4F9B-9C2D-AC36F30E8738}">
  <dimension ref="A1:P21"/>
  <sheetViews>
    <sheetView workbookViewId="0"/>
  </sheetViews>
  <sheetFormatPr defaultColWidth="15.7109375" defaultRowHeight="15" x14ac:dyDescent="0.25"/>
  <cols>
    <col min="1" max="16384" width="15.7109375" style="2"/>
  </cols>
  <sheetData>
    <row r="1" spans="1:16" x14ac:dyDescent="0.25">
      <c r="A1" s="2" t="s">
        <v>1</v>
      </c>
      <c r="B1" s="1" t="s">
        <v>46</v>
      </c>
      <c r="E1" s="2" t="s">
        <v>9</v>
      </c>
      <c r="F1" s="2">
        <v>3</v>
      </c>
      <c r="H1" s="2" t="s">
        <v>16</v>
      </c>
      <c r="I1" s="1" t="s">
        <v>42</v>
      </c>
      <c r="K1" s="2" t="s">
        <v>21</v>
      </c>
      <c r="L1" s="2">
        <v>100</v>
      </c>
    </row>
    <row r="2" spans="1:16" x14ac:dyDescent="0.25">
      <c r="A2" s="2" t="s">
        <v>2</v>
      </c>
      <c r="B2" s="2" t="e">
        <f>Sheet1!#REF!</f>
        <v>#REF!</v>
      </c>
      <c r="E2" s="2" t="s">
        <v>11</v>
      </c>
      <c r="F2" s="2">
        <f>_xll.PTreeEvaluate5(B3,$L$11:$L$21,$J$11:$J$21,$K$11:$K$21,$N$11:$N$21,$G$11:$G$21,,L1)</f>
        <v>1080577</v>
      </c>
    </row>
    <row r="3" spans="1:16" x14ac:dyDescent="0.25">
      <c r="A3" s="2" t="s">
        <v>3</v>
      </c>
      <c r="B3" s="2" t="s">
        <v>45</v>
      </c>
      <c r="E3" s="2" t="s">
        <v>12</v>
      </c>
      <c r="F3" s="1" t="s">
        <v>38</v>
      </c>
      <c r="H3" s="2" t="s">
        <v>17</v>
      </c>
      <c r="I3" s="3" t="s">
        <v>40</v>
      </c>
    </row>
    <row r="4" spans="1:16" x14ac:dyDescent="0.25">
      <c r="A4" s="2" t="s">
        <v>4</v>
      </c>
      <c r="B4" s="2" t="s">
        <v>37</v>
      </c>
      <c r="E4" s="2" t="s">
        <v>13</v>
      </c>
      <c r="F4" s="1" t="s">
        <v>39</v>
      </c>
      <c r="H4" s="2" t="s">
        <v>18</v>
      </c>
      <c r="I4" s="1" t="s">
        <v>41</v>
      </c>
    </row>
    <row r="5" spans="1:16" x14ac:dyDescent="0.25">
      <c r="A5" s="2" t="s">
        <v>5</v>
      </c>
      <c r="B5" s="2">
        <v>0</v>
      </c>
      <c r="E5" s="2" t="s">
        <v>14</v>
      </c>
      <c r="F5" s="1" t="s">
        <v>39</v>
      </c>
      <c r="H5" s="2" t="s">
        <v>19</v>
      </c>
      <c r="I5" s="3" t="s">
        <v>40</v>
      </c>
    </row>
    <row r="6" spans="1:16" x14ac:dyDescent="0.25">
      <c r="A6" s="2" t="s">
        <v>6</v>
      </c>
      <c r="E6" s="2" t="s">
        <v>15</v>
      </c>
      <c r="F6" s="1" t="s">
        <v>38</v>
      </c>
      <c r="H6" s="2" t="s">
        <v>20</v>
      </c>
      <c r="I6" s="1" t="s">
        <v>41</v>
      </c>
    </row>
    <row r="7" spans="1:16" x14ac:dyDescent="0.25">
      <c r="A7" s="2" t="s">
        <v>7</v>
      </c>
      <c r="E7" s="2" t="s">
        <v>10</v>
      </c>
      <c r="F7" s="1" t="s">
        <v>0</v>
      </c>
    </row>
    <row r="8" spans="1:16" x14ac:dyDescent="0.25">
      <c r="A8" s="2" t="s">
        <v>8</v>
      </c>
      <c r="B8" s="2">
        <v>11</v>
      </c>
    </row>
    <row r="10" spans="1:16" x14ac:dyDescent="0.25">
      <c r="A10" s="2" t="s">
        <v>22</v>
      </c>
      <c r="B10" s="2" t="s">
        <v>23</v>
      </c>
      <c r="C10" s="2" t="s">
        <v>24</v>
      </c>
      <c r="D10" s="2" t="s">
        <v>25</v>
      </c>
      <c r="E10" s="2" t="s">
        <v>26</v>
      </c>
      <c r="F10" s="2" t="s">
        <v>27</v>
      </c>
      <c r="G10" s="2" t="s">
        <v>28</v>
      </c>
      <c r="H10" s="2" t="s">
        <v>29</v>
      </c>
      <c r="I10" s="2" t="s">
        <v>30</v>
      </c>
      <c r="J10" s="2" t="s">
        <v>31</v>
      </c>
      <c r="K10" s="2" t="s">
        <v>32</v>
      </c>
      <c r="L10" s="2" t="s">
        <v>3</v>
      </c>
      <c r="M10" s="2" t="s">
        <v>33</v>
      </c>
      <c r="N10" s="2" t="s">
        <v>34</v>
      </c>
      <c r="O10" s="2" t="s">
        <v>35</v>
      </c>
      <c r="P10" s="2" t="s">
        <v>36</v>
      </c>
    </row>
    <row r="11" spans="1:16" x14ac:dyDescent="0.25">
      <c r="A11" s="2">
        <f>Sheet1!$B$19</f>
        <v>130</v>
      </c>
      <c r="B11" s="2" t="str">
        <f>B1</f>
        <v>Which Lathe first</v>
      </c>
      <c r="C11" s="2">
        <v>0</v>
      </c>
      <c r="I11" s="2" t="s">
        <v>43</v>
      </c>
      <c r="J11" s="2">
        <f>Sheet1!$A$19</f>
        <v>0</v>
      </c>
      <c r="K11" s="2">
        <f>Sheet1!$A$18</f>
        <v>0</v>
      </c>
      <c r="L11" s="2" t="s">
        <v>48</v>
      </c>
      <c r="M11" s="1" t="s">
        <v>44</v>
      </c>
      <c r="O11" s="2" t="str">
        <f>Sheet1!$B$18</f>
        <v>Decision</v>
      </c>
      <c r="P11" s="2" t="b">
        <v>0</v>
      </c>
    </row>
    <row r="12" spans="1:16" x14ac:dyDescent="0.25">
      <c r="A12" s="2">
        <f>Sheet1!$C$11</f>
        <v>125</v>
      </c>
      <c r="B12" s="1" t="s">
        <v>49</v>
      </c>
      <c r="C12" s="2">
        <v>0</v>
      </c>
      <c r="I12" s="2" t="s">
        <v>43</v>
      </c>
      <c r="J12" s="2">
        <f>Sheet1!$B$11</f>
        <v>-100</v>
      </c>
      <c r="L12" s="2" t="s">
        <v>52</v>
      </c>
      <c r="M12" s="1" t="s">
        <v>44</v>
      </c>
      <c r="O12" s="2" t="str">
        <f>Sheet1!$C$10</f>
        <v>Chance</v>
      </c>
      <c r="P12" s="2" t="b">
        <v>0</v>
      </c>
    </row>
    <row r="13" spans="1:16" x14ac:dyDescent="0.25">
      <c r="A13" s="2">
        <f>Sheet1!$C$23</f>
        <v>130</v>
      </c>
      <c r="B13" s="1" t="s">
        <v>59</v>
      </c>
      <c r="C13" s="2">
        <v>0</v>
      </c>
      <c r="I13" s="2" t="s">
        <v>43</v>
      </c>
      <c r="J13" s="2">
        <f>Sheet1!$B$23</f>
        <v>-150</v>
      </c>
      <c r="L13" s="2" t="s">
        <v>61</v>
      </c>
      <c r="M13" s="1" t="s">
        <v>44</v>
      </c>
      <c r="O13" s="2" t="str">
        <f>Sheet1!$C$22</f>
        <v>Chance</v>
      </c>
      <c r="P13" s="2" t="b">
        <v>0</v>
      </c>
    </row>
    <row r="14" spans="1:16" x14ac:dyDescent="0.25">
      <c r="A14" s="2">
        <f>Sheet1!$D$9</f>
        <v>-100</v>
      </c>
      <c r="B14" s="1" t="s">
        <v>53</v>
      </c>
      <c r="C14" s="2">
        <v>0</v>
      </c>
      <c r="H14" s="2" t="s">
        <v>43</v>
      </c>
      <c r="I14" s="2" t="s">
        <v>43</v>
      </c>
      <c r="J14" s="2">
        <f>Sheet1!$C$9</f>
        <v>0</v>
      </c>
      <c r="K14" s="2">
        <f>Sheet1!$C$8</f>
        <v>0.1</v>
      </c>
      <c r="L14" s="2" t="s">
        <v>51</v>
      </c>
      <c r="M14" s="1" t="s">
        <v>44</v>
      </c>
      <c r="P14" s="2" t="b">
        <v>0</v>
      </c>
    </row>
    <row r="15" spans="1:16" x14ac:dyDescent="0.25">
      <c r="A15" s="2">
        <f>Sheet1!$D$15</f>
        <v>150</v>
      </c>
      <c r="B15" s="1" t="s">
        <v>54</v>
      </c>
      <c r="C15" s="2">
        <v>0</v>
      </c>
      <c r="I15" s="2" t="s">
        <v>43</v>
      </c>
      <c r="J15" s="2">
        <f>Sheet1!$C$15</f>
        <v>-150</v>
      </c>
      <c r="K15" s="2">
        <f>Sheet1!$C$14</f>
        <v>0.9</v>
      </c>
      <c r="L15" s="2" t="s">
        <v>56</v>
      </c>
      <c r="M15" s="1" t="s">
        <v>44</v>
      </c>
      <c r="O15" s="2" t="str">
        <f>Sheet1!$D$14</f>
        <v>Lathe #2</v>
      </c>
      <c r="P15" s="2" t="b">
        <v>0</v>
      </c>
    </row>
    <row r="16" spans="1:16" x14ac:dyDescent="0.25">
      <c r="A16" s="2">
        <f>Sheet1!$E$13</f>
        <v>-250</v>
      </c>
      <c r="B16" s="1" t="s">
        <v>57</v>
      </c>
      <c r="C16" s="2">
        <v>0</v>
      </c>
      <c r="H16" s="2" t="s">
        <v>43</v>
      </c>
      <c r="I16" s="2" t="s">
        <v>43</v>
      </c>
      <c r="J16" s="2">
        <f>Sheet1!$D$13</f>
        <v>0</v>
      </c>
      <c r="K16" s="2">
        <f>Sheet1!$D$12</f>
        <v>0.2</v>
      </c>
      <c r="L16" s="2" t="s">
        <v>55</v>
      </c>
      <c r="M16" s="1" t="s">
        <v>44</v>
      </c>
      <c r="P16" s="2" t="b">
        <v>0</v>
      </c>
    </row>
    <row r="17" spans="1:16" x14ac:dyDescent="0.25">
      <c r="A17" s="2">
        <f>Sheet1!$E$17</f>
        <v>250</v>
      </c>
      <c r="B17" s="1" t="s">
        <v>58</v>
      </c>
      <c r="C17" s="2">
        <v>0</v>
      </c>
      <c r="H17" s="2" t="s">
        <v>43</v>
      </c>
      <c r="I17" s="2" t="s">
        <v>43</v>
      </c>
      <c r="J17" s="2">
        <f>Sheet1!$D$17</f>
        <v>500</v>
      </c>
      <c r="K17" s="2">
        <f>Sheet1!$D$16</f>
        <v>0.8</v>
      </c>
      <c r="L17" s="2" t="s">
        <v>55</v>
      </c>
      <c r="M17" s="1" t="s">
        <v>44</v>
      </c>
      <c r="P17" s="2" t="b">
        <v>0</v>
      </c>
    </row>
    <row r="18" spans="1:16" x14ac:dyDescent="0.25">
      <c r="A18" s="2">
        <f>Sheet1!$D$21</f>
        <v>-150</v>
      </c>
      <c r="B18" s="1" t="s">
        <v>53</v>
      </c>
      <c r="C18" s="2">
        <v>0</v>
      </c>
      <c r="H18" s="2" t="s">
        <v>43</v>
      </c>
      <c r="I18" s="2" t="s">
        <v>43</v>
      </c>
      <c r="J18" s="2">
        <f>Sheet1!$C$21</f>
        <v>0</v>
      </c>
      <c r="K18" s="2">
        <f>Sheet1!$C$20</f>
        <v>0.2</v>
      </c>
      <c r="L18" s="2" t="s">
        <v>62</v>
      </c>
      <c r="M18" s="1" t="s">
        <v>44</v>
      </c>
      <c r="P18" s="2" t="b">
        <v>0</v>
      </c>
    </row>
    <row r="19" spans="1:16" x14ac:dyDescent="0.25">
      <c r="A19" s="2">
        <f>Sheet1!$D$27</f>
        <v>200</v>
      </c>
      <c r="B19" s="1" t="s">
        <v>65</v>
      </c>
      <c r="C19" s="2">
        <v>0</v>
      </c>
      <c r="I19" s="2" t="s">
        <v>43</v>
      </c>
      <c r="J19" s="2">
        <f>Sheet1!$C$27</f>
        <v>-100</v>
      </c>
      <c r="K19" s="2">
        <f>Sheet1!$C$26</f>
        <v>0.8</v>
      </c>
      <c r="L19" s="2" t="s">
        <v>63</v>
      </c>
      <c r="M19" s="1" t="s">
        <v>44</v>
      </c>
      <c r="O19" s="2" t="str">
        <f>Sheet1!$D$26</f>
        <v>Lathe #2</v>
      </c>
      <c r="P19" s="2" t="b">
        <v>0</v>
      </c>
    </row>
    <row r="20" spans="1:16" x14ac:dyDescent="0.25">
      <c r="A20" s="2">
        <f>Sheet1!$E$25</f>
        <v>-250</v>
      </c>
      <c r="B20" s="1" t="s">
        <v>66</v>
      </c>
      <c r="C20" s="2">
        <v>0</v>
      </c>
      <c r="H20" s="2" t="s">
        <v>43</v>
      </c>
      <c r="I20" s="2" t="s">
        <v>43</v>
      </c>
      <c r="J20" s="2">
        <f>Sheet1!$D$25</f>
        <v>0</v>
      </c>
      <c r="K20" s="2">
        <f>Sheet1!$D$24</f>
        <v>0.1</v>
      </c>
      <c r="L20" s="2" t="s">
        <v>64</v>
      </c>
      <c r="M20" s="1" t="s">
        <v>44</v>
      </c>
      <c r="P20" s="2" t="b">
        <v>0</v>
      </c>
    </row>
    <row r="21" spans="1:16" x14ac:dyDescent="0.25">
      <c r="A21" s="2">
        <f>Sheet1!$E$29</f>
        <v>250</v>
      </c>
      <c r="B21" s="1" t="s">
        <v>67</v>
      </c>
      <c r="C21" s="2">
        <v>0</v>
      </c>
      <c r="H21" s="2" t="s">
        <v>43</v>
      </c>
      <c r="I21" s="2" t="s">
        <v>43</v>
      </c>
      <c r="J21" s="2">
        <f>Sheet1!$D$29</f>
        <v>500</v>
      </c>
      <c r="K21" s="2">
        <f>Sheet1!$D$28</f>
        <v>0.9</v>
      </c>
      <c r="L21" s="2" t="s">
        <v>64</v>
      </c>
      <c r="M21" s="1" t="s">
        <v>44</v>
      </c>
      <c r="P21" s="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_PalUtilTempWorksheet</vt:lpstr>
      <vt:lpstr>treeCalc_1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</dc:creator>
  <cp:lastModifiedBy>io</cp:lastModifiedBy>
  <dcterms:created xsi:type="dcterms:W3CDTF">2020-04-06T00:02:15Z</dcterms:created>
  <dcterms:modified xsi:type="dcterms:W3CDTF">2020-04-06T03:30:05Z</dcterms:modified>
</cp:coreProperties>
</file>