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cret\wsu\wsu\dsa6300\"/>
    </mc:Choice>
  </mc:AlternateContent>
  <xr:revisionPtr revIDLastSave="0" documentId="8_{3B2A112F-45C7-4A77-8F25-2156C0D10F42}" xr6:coauthVersionLast="45" xr6:coauthVersionMax="45" xr10:uidLastSave="{00000000-0000-0000-0000-000000000000}"/>
  <bookViews>
    <workbookView xWindow="-120" yWindow="-120" windowWidth="21240" windowHeight="15390" xr2:uid="{483E7C45-14CD-4F60-B7D4-2EDB7FEC4046}"/>
  </bookViews>
  <sheets>
    <sheet name="Sheet1" sheetId="1" r:id="rId1"/>
    <sheet name="treeCalc_2" sheetId="4" state="hidden" r:id="rId2"/>
    <sheet name="_PalUtilTempWorksheet" sheetId="3" state="hidden" r:id="rId3"/>
    <sheet name="treeCalc_1" sheetId="2" state="hidden" r:id="rId4"/>
  </sheets>
  <definedNames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TRUE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25</definedName>
    <definedName name="PTree_SensitivityAnalysis_Inputs_1_Minimum" hidden="1">-25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Sheet1!$B$20</definedName>
    <definedName name="PTree_SensitivityAnalysis_Inputs_Count" hidden="1">1</definedName>
    <definedName name="PTree_SensitivityAnalysis_Output_AlternateCellLabel" hidden="1">""</definedName>
    <definedName name="PTree_SensitivityAnalysis_Output_Model" hidden="1">PTreeObjectReference(PTDecisionTree_2,treeCalc_2!$A$1)</definedName>
    <definedName name="PTree_SensitivityAnalysis_Output_OutputType" hidden="1">1</definedName>
    <definedName name="PTree_SensitivityAnalysis_Output_StartingNode" hidden="1">PTreeObjectReference(PTDecisionTreeNode_2_1,Sheet1!$B$34)</definedName>
    <definedName name="PTree_SensitivityAnalysis_ReportPlacement" hidden="1">1</definedName>
    <definedName name="PTree_SensitivityAnalysis_UpdateDisplay" hidden="1">FALSE</definedName>
    <definedName name="treeList" hidden="1">"11000000000000000000000000000000000000000000000000000000000000000000000000000000000000000000000000000000000000000000000000000000000000000000000000000000000000000000000000000000000000000000000000000000"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D40" i="1"/>
  <c r="D28" i="1"/>
  <c r="C24" i="1"/>
  <c r="K21" i="4"/>
  <c r="J21" i="4"/>
  <c r="K20" i="4"/>
  <c r="J20" i="4"/>
  <c r="K19" i="4"/>
  <c r="J19" i="4"/>
  <c r="O19" i="4"/>
  <c r="K18" i="4"/>
  <c r="J18" i="4"/>
  <c r="J13" i="4"/>
  <c r="O13" i="4"/>
  <c r="K17" i="4"/>
  <c r="J17" i="4"/>
  <c r="K16" i="4"/>
  <c r="J16" i="4"/>
  <c r="K15" i="4"/>
  <c r="J15" i="4"/>
  <c r="O15" i="4"/>
  <c r="K14" i="4"/>
  <c r="J14" i="4"/>
  <c r="J12" i="4"/>
  <c r="O12" i="4"/>
  <c r="K11" i="4"/>
  <c r="J11" i="4"/>
  <c r="O11" i="4"/>
  <c r="B11" i="4"/>
  <c r="B2" i="4"/>
  <c r="K15" i="2"/>
  <c r="J15" i="2"/>
  <c r="K14" i="2"/>
  <c r="J14" i="2"/>
  <c r="J12" i="2"/>
  <c r="O12" i="2"/>
  <c r="J13" i="2"/>
  <c r="K11" i="2"/>
  <c r="J11" i="2"/>
  <c r="O11" i="2"/>
  <c r="B11" i="2"/>
  <c r="B2" i="2"/>
  <c r="F2" i="4"/>
  <c r="E40" i="1"/>
  <c r="E39" i="1"/>
  <c r="D42" i="1"/>
  <c r="D36" i="1"/>
  <c r="D35" i="1"/>
  <c r="B37" i="1"/>
  <c r="C38" i="1"/>
  <c r="E28" i="1"/>
  <c r="E27" i="1"/>
  <c r="D30" i="1"/>
  <c r="D24" i="1"/>
  <c r="D23" i="1"/>
  <c r="B25" i="1"/>
  <c r="C26" i="1"/>
  <c r="B34" i="1"/>
  <c r="F2" i="2"/>
  <c r="D5" i="1"/>
  <c r="D4" i="1"/>
  <c r="B6" i="1"/>
  <c r="C7" i="1"/>
  <c r="B11" i="1"/>
  <c r="C12" i="1"/>
  <c r="C13" i="1"/>
  <c r="B12" i="1"/>
  <c r="D8" i="1"/>
  <c r="D9" i="1"/>
  <c r="E31" i="1"/>
  <c r="E32" i="1"/>
  <c r="E43" i="1"/>
  <c r="E44" i="1"/>
  <c r="A19" i="4" l="1"/>
  <c r="A20" i="4"/>
  <c r="A21" i="4"/>
  <c r="A13" i="4"/>
  <c r="A18" i="4"/>
  <c r="A17" i="4"/>
  <c r="A16" i="4"/>
  <c r="A15" i="4"/>
  <c r="A14" i="4"/>
  <c r="A12" i="4"/>
  <c r="A11" i="4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<sst xmlns="http://schemas.openxmlformats.org/spreadsheetml/2006/main" count="182" uniqueCount="74">
  <si>
    <t>Group 1</t>
  </si>
  <si>
    <t>Group 2</t>
  </si>
  <si>
    <t>3E1E607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</si>
  <si>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</si>
  <si>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</si>
  <si>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</si>
  <si>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</si>
  <si>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</si>
  <si>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</si>
  <si>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</si>
  <si>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</si>
  <si>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</si>
  <si>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</si>
  <si>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</si>
  <si>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</si>
  <si>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</si>
  <si>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</si>
  <si>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</si>
  <si>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</si>
  <si>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</si>
  <si>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</si>
  <si>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</si>
  <si>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</si>
  <si>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</si>
  <si>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</si>
  <si>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</si>
  <si>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</si>
  <si>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</si>
  <si>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</si>
  <si>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</si>
  <si>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</si>
  <si>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</si>
  <si>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</si>
  <si>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</si>
  <si>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</si>
  <si>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</si>
  <si>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</si>
  <si>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</si>
  <si>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</si>
  <si>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</si>
  <si>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8.0.0</t>
  </si>
  <si>
    <t>5.0.0</t>
  </si>
  <si>
    <t>&lt;NF&gt;</t>
  </si>
  <si>
    <t>Automatic</t>
  </si>
  <si>
    <t/>
  </si>
  <si>
    <t>DEFAULT</t>
  </si>
  <si>
    <t>0</t>
  </si>
  <si>
    <t>Software Support</t>
  </si>
  <si>
    <t>Decision</t>
  </si>
  <si>
    <t>4,0,0,0,1,0,0</t>
  </si>
  <si>
    <t>2,0,0,2,2,3,0,0,0</t>
  </si>
  <si>
    <t>Group #1</t>
  </si>
  <si>
    <t>Group #2</t>
  </si>
  <si>
    <t>0,1,1,0,0,Exponential, 0,0,0,0,-1,-1,.0001</t>
  </si>
  <si>
    <t>Chance</t>
  </si>
  <si>
    <t>4,0,0,0,2,0,0</t>
  </si>
  <si>
    <t>1,0,0,2,4,5,1,0,0</t>
  </si>
  <si>
    <t>Solved</t>
  </si>
  <si>
    <t>Not Solved</t>
  </si>
  <si>
    <t>A55FF97</t>
  </si>
  <si>
    <t>0,2,1,0,0,Exponential, 0,0,-1,0,-1,-1,.0001</t>
  </si>
  <si>
    <t>Which lathe</t>
  </si>
  <si>
    <t>Lathe #1</t>
  </si>
  <si>
    <t>Lathe  #2</t>
  </si>
  <si>
    <t>Wasted Part</t>
  </si>
  <si>
    <t>Success</t>
  </si>
  <si>
    <t>4,0,0,0,5,0,0</t>
  </si>
  <si>
    <t>1,0,0,2,6,7,2,0,0</t>
  </si>
  <si>
    <t>1,0,0,2,8,9,1,0,0</t>
  </si>
  <si>
    <t>4,0,0,0,3,0,0</t>
  </si>
  <si>
    <t>1,0,0,2,10,11,3,0,0</t>
  </si>
  <si>
    <t>4,0,0,0,9,0,0</t>
  </si>
  <si>
    <t>Lathe 1</t>
  </si>
  <si>
    <t>Lathe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</si>
</sst>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42</xdr:row>
      <xdr:rowOff>185420</xdr:rowOff>
    </xdr:from>
    <xdr:to>
      <xdr:col>4</xdr:col>
      <xdr:colOff>127</xdr:colOff>
      <xdr:row>42</xdr:row>
      <xdr:rowOff>185420</xdr:rowOff>
    </xdr:to>
    <xdr:cxnSp macro="_xll.PtreeEvent_ObjectClick">
      <xdr:nvCxnSpPr>
        <xdr:cNvPr id="108" name="PTObj_DBranchHLine_2_11">
          <a:extLst>
            <a:ext uri="{FF2B5EF4-FFF2-40B4-BE49-F238E27FC236}">
              <a16:creationId xmlns:a16="http://schemas.microsoft.com/office/drawing/2014/main" id="{36E20F20-1DBC-4FF1-8951-E6B92EE5ACE3}"/>
            </a:ext>
          </a:extLst>
        </xdr:cNvPr>
        <xdr:cNvCxnSpPr/>
      </xdr:nvCxnSpPr>
      <xdr:spPr>
        <a:xfrm>
          <a:off x="4767072" y="818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40</xdr:row>
      <xdr:rowOff>180339</xdr:rowOff>
    </xdr:from>
    <xdr:to>
      <xdr:col>3</xdr:col>
      <xdr:colOff>242697</xdr:colOff>
      <xdr:row>42</xdr:row>
      <xdr:rowOff>185420</xdr:rowOff>
    </xdr:to>
    <xdr:cxnSp macro="_xll.PtreeEvent_ObjectClick">
      <xdr:nvCxnSpPr>
        <xdr:cNvPr id="107" name="PTObj_DBranchDLine_2_11">
          <a:extLst>
            <a:ext uri="{FF2B5EF4-FFF2-40B4-BE49-F238E27FC236}">
              <a16:creationId xmlns:a16="http://schemas.microsoft.com/office/drawing/2014/main" id="{78416568-115E-4F12-87AB-930B6DBAFBC8}"/>
            </a:ext>
          </a:extLst>
        </xdr:cNvPr>
        <xdr:cNvCxnSpPr/>
      </xdr:nvCxnSpPr>
      <xdr:spPr>
        <a:xfrm>
          <a:off x="4614672" y="7800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38</xdr:row>
      <xdr:rowOff>185420</xdr:rowOff>
    </xdr:from>
    <xdr:to>
      <xdr:col>4</xdr:col>
      <xdr:colOff>127</xdr:colOff>
      <xdr:row>38</xdr:row>
      <xdr:rowOff>185420</xdr:rowOff>
    </xdr:to>
    <xdr:cxnSp macro="_xll.PtreeEvent_ObjectClick">
      <xdr:nvCxnSpPr>
        <xdr:cNvPr id="92" name="PTObj_DBranchHLine_2_10">
          <a:extLst>
            <a:ext uri="{FF2B5EF4-FFF2-40B4-BE49-F238E27FC236}">
              <a16:creationId xmlns:a16="http://schemas.microsoft.com/office/drawing/2014/main" id="{395DCC8F-0012-4FCB-B216-BEAA8773A0C5}"/>
            </a:ext>
          </a:extLst>
        </xdr:cNvPr>
        <xdr:cNvCxnSpPr/>
      </xdr:nvCxnSpPr>
      <xdr:spPr>
        <a:xfrm>
          <a:off x="4767072" y="742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38</xdr:row>
      <xdr:rowOff>185420</xdr:rowOff>
    </xdr:from>
    <xdr:to>
      <xdr:col>3</xdr:col>
      <xdr:colOff>242697</xdr:colOff>
      <xdr:row>40</xdr:row>
      <xdr:rowOff>180339</xdr:rowOff>
    </xdr:to>
    <xdr:cxnSp macro="_xll.PtreeEvent_ObjectClick">
      <xdr:nvCxnSpPr>
        <xdr:cNvPr id="91" name="PTObj_DBranchDLine_2_10">
          <a:extLst>
            <a:ext uri="{FF2B5EF4-FFF2-40B4-BE49-F238E27FC236}">
              <a16:creationId xmlns:a16="http://schemas.microsoft.com/office/drawing/2014/main" id="{7A12FAE8-9467-4463-B57D-6C00BE07FAB0}"/>
            </a:ext>
          </a:extLst>
        </xdr:cNvPr>
        <xdr:cNvCxnSpPr/>
      </xdr:nvCxnSpPr>
      <xdr:spPr>
        <a:xfrm flipV="1">
          <a:off x="4614672" y="7424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40</xdr:row>
      <xdr:rowOff>185420</xdr:rowOff>
    </xdr:from>
    <xdr:to>
      <xdr:col>3</xdr:col>
      <xdr:colOff>127</xdr:colOff>
      <xdr:row>40</xdr:row>
      <xdr:rowOff>185420</xdr:rowOff>
    </xdr:to>
    <xdr:cxnSp macro="_xll.PtreeEvent_ObjectClick">
      <xdr:nvCxnSpPr>
        <xdr:cNvPr id="88" name="PTObj_DBranchHLine_2_9">
          <a:extLst>
            <a:ext uri="{FF2B5EF4-FFF2-40B4-BE49-F238E27FC236}">
              <a16:creationId xmlns:a16="http://schemas.microsoft.com/office/drawing/2014/main" id="{2084B7F9-6EAE-4C4B-884A-694F01F00700}"/>
            </a:ext>
          </a:extLst>
        </xdr:cNvPr>
        <xdr:cNvCxnSpPr/>
      </xdr:nvCxnSpPr>
      <xdr:spPr>
        <a:xfrm>
          <a:off x="3224022" y="780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36</xdr:row>
      <xdr:rowOff>180339</xdr:rowOff>
    </xdr:from>
    <xdr:to>
      <xdr:col>2</xdr:col>
      <xdr:colOff>242697</xdr:colOff>
      <xdr:row>40</xdr:row>
      <xdr:rowOff>185420</xdr:rowOff>
    </xdr:to>
    <xdr:cxnSp macro="_xll.PtreeEvent_ObjectClick">
      <xdr:nvCxnSpPr>
        <xdr:cNvPr id="87" name="PTObj_DBranchDLine_2_9">
          <a:extLst>
            <a:ext uri="{FF2B5EF4-FFF2-40B4-BE49-F238E27FC236}">
              <a16:creationId xmlns:a16="http://schemas.microsoft.com/office/drawing/2014/main" id="{7B4F4BCF-D439-46B4-8F10-4D52F0AFBB71}"/>
            </a:ext>
          </a:extLst>
        </xdr:cNvPr>
        <xdr:cNvCxnSpPr/>
      </xdr:nvCxnSpPr>
      <xdr:spPr>
        <a:xfrm>
          <a:off x="3071622" y="7038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34</xdr:row>
      <xdr:rowOff>185420</xdr:rowOff>
    </xdr:from>
    <xdr:to>
      <xdr:col>3</xdr:col>
      <xdr:colOff>127</xdr:colOff>
      <xdr:row>34</xdr:row>
      <xdr:rowOff>185420</xdr:rowOff>
    </xdr:to>
    <xdr:cxnSp macro="_xll.PtreeEvent_ObjectClick">
      <xdr:nvCxnSpPr>
        <xdr:cNvPr id="76" name="PTObj_DBranchHLine_2_8">
          <a:extLst>
            <a:ext uri="{FF2B5EF4-FFF2-40B4-BE49-F238E27FC236}">
              <a16:creationId xmlns:a16="http://schemas.microsoft.com/office/drawing/2014/main" id="{4FC7BCC2-6661-49F3-9913-E0C48F7A05BB}"/>
            </a:ext>
          </a:extLst>
        </xdr:cNvPr>
        <xdr:cNvCxnSpPr/>
      </xdr:nvCxnSpPr>
      <xdr:spPr>
        <a:xfrm>
          <a:off x="3224022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34</xdr:row>
      <xdr:rowOff>185420</xdr:rowOff>
    </xdr:from>
    <xdr:to>
      <xdr:col>2</xdr:col>
      <xdr:colOff>242697</xdr:colOff>
      <xdr:row>36</xdr:row>
      <xdr:rowOff>180339</xdr:rowOff>
    </xdr:to>
    <xdr:cxnSp macro="_xll.PtreeEvent_ObjectClick">
      <xdr:nvCxnSpPr>
        <xdr:cNvPr id="75" name="PTObj_DBranchDLine_2_8">
          <a:extLst>
            <a:ext uri="{FF2B5EF4-FFF2-40B4-BE49-F238E27FC236}">
              <a16:creationId xmlns:a16="http://schemas.microsoft.com/office/drawing/2014/main" id="{36BC1020-79E5-4664-A461-EAED35C4461E}"/>
            </a:ext>
          </a:extLst>
        </xdr:cNvPr>
        <xdr:cNvCxnSpPr/>
      </xdr:nvCxnSpPr>
      <xdr:spPr>
        <a:xfrm flipV="1">
          <a:off x="3071622" y="6662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36</xdr:row>
      <xdr:rowOff>185420</xdr:rowOff>
    </xdr:from>
    <xdr:to>
      <xdr:col>2</xdr:col>
      <xdr:colOff>127</xdr:colOff>
      <xdr:row>36</xdr:row>
      <xdr:rowOff>185420</xdr:rowOff>
    </xdr:to>
    <xdr:cxnSp macro="_xll.PtreeEvent_ObjectClick">
      <xdr:nvCxnSpPr>
        <xdr:cNvPr id="72" name="PTObj_DBranchHLine_2_3">
          <a:extLst>
            <a:ext uri="{FF2B5EF4-FFF2-40B4-BE49-F238E27FC236}">
              <a16:creationId xmlns:a16="http://schemas.microsoft.com/office/drawing/2014/main" id="{E9DCD8F9-2A32-4DE2-8BC4-1B8FFD1066C1}"/>
            </a:ext>
          </a:extLst>
        </xdr:cNvPr>
        <xdr:cNvCxnSpPr/>
      </xdr:nvCxnSpPr>
      <xdr:spPr>
        <a:xfrm>
          <a:off x="1680972" y="704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32</xdr:row>
      <xdr:rowOff>180340</xdr:rowOff>
    </xdr:from>
    <xdr:to>
      <xdr:col>1</xdr:col>
      <xdr:colOff>242697</xdr:colOff>
      <xdr:row>36</xdr:row>
      <xdr:rowOff>185420</xdr:rowOff>
    </xdr:to>
    <xdr:cxnSp macro="_xll.PtreeEvent_ObjectClick">
      <xdr:nvCxnSpPr>
        <xdr:cNvPr id="71" name="PTObj_DBranchDLine_2_3">
          <a:extLst>
            <a:ext uri="{FF2B5EF4-FFF2-40B4-BE49-F238E27FC236}">
              <a16:creationId xmlns:a16="http://schemas.microsoft.com/office/drawing/2014/main" id="{4B152DE0-2ED9-4C29-9138-E731C151F9BD}"/>
            </a:ext>
          </a:extLst>
        </xdr:cNvPr>
        <xdr:cNvCxnSpPr/>
      </xdr:nvCxnSpPr>
      <xdr:spPr>
        <a:xfrm>
          <a:off x="1528572" y="6276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30</xdr:row>
      <xdr:rowOff>185420</xdr:rowOff>
    </xdr:from>
    <xdr:to>
      <xdr:col>4</xdr:col>
      <xdr:colOff>127</xdr:colOff>
      <xdr:row>30</xdr:row>
      <xdr:rowOff>185420</xdr:rowOff>
    </xdr:to>
    <xdr:cxnSp macro="_xll.PtreeEvent_ObjectClick">
      <xdr:nvCxnSpPr>
        <xdr:cNvPr id="64" name="PTObj_DBranchHLine_2_7">
          <a:extLst>
            <a:ext uri="{FF2B5EF4-FFF2-40B4-BE49-F238E27FC236}">
              <a16:creationId xmlns:a16="http://schemas.microsoft.com/office/drawing/2014/main" id="{BC7F967F-ABE1-4A25-A32A-1DD34916C1AA}"/>
            </a:ext>
          </a:extLst>
        </xdr:cNvPr>
        <xdr:cNvCxnSpPr/>
      </xdr:nvCxnSpPr>
      <xdr:spPr>
        <a:xfrm>
          <a:off x="4767072" y="5900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28</xdr:row>
      <xdr:rowOff>180340</xdr:rowOff>
    </xdr:from>
    <xdr:to>
      <xdr:col>3</xdr:col>
      <xdr:colOff>242697</xdr:colOff>
      <xdr:row>30</xdr:row>
      <xdr:rowOff>185420</xdr:rowOff>
    </xdr:to>
    <xdr:cxnSp macro="_xll.PtreeEvent_ObjectClick">
      <xdr:nvCxnSpPr>
        <xdr:cNvPr id="63" name="PTObj_DBranchDLine_2_7">
          <a:extLst>
            <a:ext uri="{FF2B5EF4-FFF2-40B4-BE49-F238E27FC236}">
              <a16:creationId xmlns:a16="http://schemas.microsoft.com/office/drawing/2014/main" id="{74A27DEC-67A0-4B9D-A1AF-EA07E593FFA9}"/>
            </a:ext>
          </a:extLst>
        </xdr:cNvPr>
        <xdr:cNvCxnSpPr/>
      </xdr:nvCxnSpPr>
      <xdr:spPr>
        <a:xfrm>
          <a:off x="4614672" y="5514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26</xdr:row>
      <xdr:rowOff>185420</xdr:rowOff>
    </xdr:from>
    <xdr:to>
      <xdr:col>4</xdr:col>
      <xdr:colOff>127</xdr:colOff>
      <xdr:row>26</xdr:row>
      <xdr:rowOff>185420</xdr:rowOff>
    </xdr:to>
    <xdr:cxnSp macro="_xll.PtreeEvent_ObjectClick">
      <xdr:nvCxnSpPr>
        <xdr:cNvPr id="60" name="PTObj_DBranchHLine_2_6">
          <a:extLst>
            <a:ext uri="{FF2B5EF4-FFF2-40B4-BE49-F238E27FC236}">
              <a16:creationId xmlns:a16="http://schemas.microsoft.com/office/drawing/2014/main" id="{B1C9540A-CA95-426C-B636-9E4E1818F919}"/>
            </a:ext>
          </a:extLst>
        </xdr:cNvPr>
        <xdr:cNvCxnSpPr/>
      </xdr:nvCxnSpPr>
      <xdr:spPr>
        <a:xfrm>
          <a:off x="4767072" y="5138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26</xdr:row>
      <xdr:rowOff>185420</xdr:rowOff>
    </xdr:from>
    <xdr:to>
      <xdr:col>3</xdr:col>
      <xdr:colOff>242697</xdr:colOff>
      <xdr:row>28</xdr:row>
      <xdr:rowOff>180340</xdr:rowOff>
    </xdr:to>
    <xdr:cxnSp macro="_xll.PtreeEvent_ObjectClick">
      <xdr:nvCxnSpPr>
        <xdr:cNvPr id="59" name="PTObj_DBranchDLine_2_6">
          <a:extLst>
            <a:ext uri="{FF2B5EF4-FFF2-40B4-BE49-F238E27FC236}">
              <a16:creationId xmlns:a16="http://schemas.microsoft.com/office/drawing/2014/main" id="{3364F3E1-EFA1-41B9-B4BD-423047933985}"/>
            </a:ext>
          </a:extLst>
        </xdr:cNvPr>
        <xdr:cNvCxnSpPr/>
      </xdr:nvCxnSpPr>
      <xdr:spPr>
        <a:xfrm flipV="1">
          <a:off x="4614672" y="5138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28</xdr:row>
      <xdr:rowOff>185420</xdr:rowOff>
    </xdr:from>
    <xdr:to>
      <xdr:col>3</xdr:col>
      <xdr:colOff>127</xdr:colOff>
      <xdr:row>28</xdr:row>
      <xdr:rowOff>185420</xdr:rowOff>
    </xdr:to>
    <xdr:cxnSp macro="_xll.PtreeEvent_ObjectClick">
      <xdr:nvCxnSpPr>
        <xdr:cNvPr id="56" name="PTObj_DBranchHLine_2_5">
          <a:extLst>
            <a:ext uri="{FF2B5EF4-FFF2-40B4-BE49-F238E27FC236}">
              <a16:creationId xmlns:a16="http://schemas.microsoft.com/office/drawing/2014/main" id="{867F5D19-8911-4A16-A3F2-DFDFD0D0D2CB}"/>
            </a:ext>
          </a:extLst>
        </xdr:cNvPr>
        <xdr:cNvCxnSpPr/>
      </xdr:nvCxnSpPr>
      <xdr:spPr>
        <a:xfrm>
          <a:off x="3224022" y="513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24</xdr:row>
      <xdr:rowOff>180340</xdr:rowOff>
    </xdr:from>
    <xdr:to>
      <xdr:col>2</xdr:col>
      <xdr:colOff>242697</xdr:colOff>
      <xdr:row>28</xdr:row>
      <xdr:rowOff>185420</xdr:rowOff>
    </xdr:to>
    <xdr:cxnSp macro="_xll.PtreeEvent_ObjectClick">
      <xdr:nvCxnSpPr>
        <xdr:cNvPr id="55" name="PTObj_DBranchDLine_2_5">
          <a:extLst>
            <a:ext uri="{FF2B5EF4-FFF2-40B4-BE49-F238E27FC236}">
              <a16:creationId xmlns:a16="http://schemas.microsoft.com/office/drawing/2014/main" id="{4DF99DD6-6DB4-4A5F-A86C-7F0FFEBEE527}"/>
            </a:ext>
          </a:extLst>
        </xdr:cNvPr>
        <xdr:cNvCxnSpPr/>
      </xdr:nvCxnSpPr>
      <xdr:spPr>
        <a:xfrm>
          <a:off x="3071622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22</xdr:row>
      <xdr:rowOff>185420</xdr:rowOff>
    </xdr:from>
    <xdr:to>
      <xdr:col>3</xdr:col>
      <xdr:colOff>127</xdr:colOff>
      <xdr:row>22</xdr:row>
      <xdr:rowOff>185420</xdr:rowOff>
    </xdr:to>
    <xdr:cxnSp macro="_xll.PtreeEvent_ObjectClick">
      <xdr:nvCxnSpPr>
        <xdr:cNvPr id="48" name="PTObj_DBranchHLine_2_4">
          <a:extLst>
            <a:ext uri="{FF2B5EF4-FFF2-40B4-BE49-F238E27FC236}">
              <a16:creationId xmlns:a16="http://schemas.microsoft.com/office/drawing/2014/main" id="{FE57F1E0-3800-4898-8FF3-05F645FA0825}"/>
            </a:ext>
          </a:extLst>
        </xdr:cNvPr>
        <xdr:cNvCxnSpPr/>
      </xdr:nvCxnSpPr>
      <xdr:spPr>
        <a:xfrm>
          <a:off x="3224022" y="4376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22</xdr:row>
      <xdr:rowOff>185420</xdr:rowOff>
    </xdr:from>
    <xdr:to>
      <xdr:col>2</xdr:col>
      <xdr:colOff>242697</xdr:colOff>
      <xdr:row>24</xdr:row>
      <xdr:rowOff>180340</xdr:rowOff>
    </xdr:to>
    <xdr:cxnSp macro="_xll.PtreeEvent_ObjectClick">
      <xdr:nvCxnSpPr>
        <xdr:cNvPr id="47" name="PTObj_DBranchDLine_2_4">
          <a:extLst>
            <a:ext uri="{FF2B5EF4-FFF2-40B4-BE49-F238E27FC236}">
              <a16:creationId xmlns:a16="http://schemas.microsoft.com/office/drawing/2014/main" id="{B0922107-1C19-4609-9B52-77042A3EF819}"/>
            </a:ext>
          </a:extLst>
        </xdr:cNvPr>
        <xdr:cNvCxnSpPr/>
      </xdr:nvCxnSpPr>
      <xdr:spPr>
        <a:xfrm flipV="1">
          <a:off x="3071622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24</xdr:row>
      <xdr:rowOff>185420</xdr:rowOff>
    </xdr:from>
    <xdr:to>
      <xdr:col>2</xdr:col>
      <xdr:colOff>127</xdr:colOff>
      <xdr:row>24</xdr:row>
      <xdr:rowOff>185420</xdr:rowOff>
    </xdr:to>
    <xdr:cxnSp macro="_xll.PtreeEvent_ObjectClick">
      <xdr:nvCxnSpPr>
        <xdr:cNvPr id="44" name="PTObj_DBranchHLine_2_2">
          <a:extLst>
            <a:ext uri="{FF2B5EF4-FFF2-40B4-BE49-F238E27FC236}">
              <a16:creationId xmlns:a16="http://schemas.microsoft.com/office/drawing/2014/main" id="{29C9C17F-2DAB-4772-8999-263CD4B3C7A7}"/>
            </a:ext>
          </a:extLst>
        </xdr:cNvPr>
        <xdr:cNvCxnSpPr/>
      </xdr:nvCxnSpPr>
      <xdr:spPr>
        <a:xfrm>
          <a:off x="1680972" y="437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24</xdr:row>
      <xdr:rowOff>185420</xdr:rowOff>
    </xdr:from>
    <xdr:to>
      <xdr:col>1</xdr:col>
      <xdr:colOff>242697</xdr:colOff>
      <xdr:row>32</xdr:row>
      <xdr:rowOff>180340</xdr:rowOff>
    </xdr:to>
    <xdr:cxnSp macro="_xll.PtreeEvent_ObjectClick">
      <xdr:nvCxnSpPr>
        <xdr:cNvPr id="43" name="PTObj_DBranchDLine_2_2">
          <a:extLst>
            <a:ext uri="{FF2B5EF4-FFF2-40B4-BE49-F238E27FC236}">
              <a16:creationId xmlns:a16="http://schemas.microsoft.com/office/drawing/2014/main" id="{88CCA749-0B70-4994-B56F-E0E6FF074085}"/>
            </a:ext>
          </a:extLst>
        </xdr:cNvPr>
        <xdr:cNvCxnSpPr/>
      </xdr:nvCxnSpPr>
      <xdr:spPr>
        <a:xfrm flipV="1">
          <a:off x="1528572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32</xdr:row>
      <xdr:rowOff>185420</xdr:rowOff>
    </xdr:from>
    <xdr:to>
      <xdr:col>1</xdr:col>
      <xdr:colOff>127</xdr:colOff>
      <xdr:row>32</xdr:row>
      <xdr:rowOff>185420</xdr:rowOff>
    </xdr:to>
    <xdr:cxnSp macro="_xll.PtreeEvent_ObjectClick">
      <xdr:nvCxnSpPr>
        <xdr:cNvPr id="32" name="PTObj_DBranchHLine_2_1">
          <a:extLst>
            <a:ext uri="{FF2B5EF4-FFF2-40B4-BE49-F238E27FC236}">
              <a16:creationId xmlns:a16="http://schemas.microsoft.com/office/drawing/2014/main" id="{01E2CC83-40C6-4485-9440-3E5565888CA6}"/>
            </a:ext>
          </a:extLst>
        </xdr:cNvPr>
        <xdr:cNvCxnSpPr/>
      </xdr:nvCxnSpPr>
      <xdr:spPr>
        <a:xfrm>
          <a:off x="177800" y="4376420"/>
          <a:ext cx="12606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7</xdr:row>
      <xdr:rowOff>185420</xdr:rowOff>
    </xdr:from>
    <xdr:to>
      <xdr:col>3</xdr:col>
      <xdr:colOff>127</xdr:colOff>
      <xdr:row>7</xdr:row>
      <xdr:rowOff>185420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EA899188-3860-4A33-A8BB-A0C8EE395802}"/>
            </a:ext>
          </a:extLst>
        </xdr:cNvPr>
        <xdr:cNvCxnSpPr/>
      </xdr:nvCxnSpPr>
      <xdr:spPr>
        <a:xfrm>
          <a:off x="3214497" y="1518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5</xdr:row>
      <xdr:rowOff>180340</xdr:rowOff>
    </xdr:from>
    <xdr:to>
      <xdr:col>2</xdr:col>
      <xdr:colOff>242697</xdr:colOff>
      <xdr:row>7</xdr:row>
      <xdr:rowOff>185420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1FEEA659-E276-43C9-AAD2-5A52277DBDEA}"/>
            </a:ext>
          </a:extLst>
        </xdr:cNvPr>
        <xdr:cNvCxnSpPr/>
      </xdr:nvCxnSpPr>
      <xdr:spPr>
        <a:xfrm>
          <a:off x="3062097" y="1132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</xdr:row>
      <xdr:rowOff>185420</xdr:rowOff>
    </xdr:from>
    <xdr:to>
      <xdr:col>3</xdr:col>
      <xdr:colOff>127</xdr:colOff>
      <xdr:row>3</xdr:row>
      <xdr:rowOff>185420</xdr:rowOff>
    </xdr:to>
    <xdr:cxnSp macro="_xll.PtreeEvent_ObjectClick">
      <xdr:nvCxnSpPr>
        <xdr:cNvPr id="22" name="PTObj_DBranchHLine_1_4">
          <a:extLst>
            <a:ext uri="{FF2B5EF4-FFF2-40B4-BE49-F238E27FC236}">
              <a16:creationId xmlns:a16="http://schemas.microsoft.com/office/drawing/2014/main" id="{8B7578CE-4777-46C1-A563-6F2D54A294C4}"/>
            </a:ext>
          </a:extLst>
        </xdr:cNvPr>
        <xdr:cNvCxnSpPr/>
      </xdr:nvCxnSpPr>
      <xdr:spPr>
        <a:xfrm>
          <a:off x="3214497" y="756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</xdr:row>
      <xdr:rowOff>185420</xdr:rowOff>
    </xdr:from>
    <xdr:to>
      <xdr:col>2</xdr:col>
      <xdr:colOff>242697</xdr:colOff>
      <xdr:row>5</xdr:row>
      <xdr:rowOff>180340</xdr:rowOff>
    </xdr:to>
    <xdr:cxnSp macro="_xll.PtreeEvent_ObjectClick">
      <xdr:nvCxnSpPr>
        <xdr:cNvPr id="21" name="PTObj_DBranchDLine_1_4">
          <a:extLst>
            <a:ext uri="{FF2B5EF4-FFF2-40B4-BE49-F238E27FC236}">
              <a16:creationId xmlns:a16="http://schemas.microsoft.com/office/drawing/2014/main" id="{27EB3CF4-1AFE-4566-B3B1-4235A61027E0}"/>
            </a:ext>
          </a:extLst>
        </xdr:cNvPr>
        <xdr:cNvCxnSpPr/>
      </xdr:nvCxnSpPr>
      <xdr:spPr>
        <a:xfrm flipV="1">
          <a:off x="3062097" y="756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5</xdr:row>
      <xdr:rowOff>185420</xdr:rowOff>
    </xdr:from>
    <xdr:to>
      <xdr:col>2</xdr:col>
      <xdr:colOff>127</xdr:colOff>
      <xdr:row>5</xdr:row>
      <xdr:rowOff>185420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3F49767F-3D94-456C-8EF7-77718EB04BBE}"/>
            </a:ext>
          </a:extLst>
        </xdr:cNvPr>
        <xdr:cNvCxnSpPr/>
      </xdr:nvCxnSpPr>
      <xdr:spPr>
        <a:xfrm>
          <a:off x="1680972" y="756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5</xdr:row>
      <xdr:rowOff>185420</xdr:rowOff>
    </xdr:from>
    <xdr:to>
      <xdr:col>1</xdr:col>
      <xdr:colOff>242697</xdr:colOff>
      <xdr:row>9</xdr:row>
      <xdr:rowOff>180340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AD7E3B95-E61E-4E5E-B96A-944C2E64893B}"/>
            </a:ext>
          </a:extLst>
        </xdr:cNvPr>
        <xdr:cNvCxnSpPr/>
      </xdr:nvCxnSpPr>
      <xdr:spPr>
        <a:xfrm flipV="1">
          <a:off x="1528572" y="756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11</xdr:row>
      <xdr:rowOff>185420</xdr:rowOff>
    </xdr:from>
    <xdr:to>
      <xdr:col>2</xdr:col>
      <xdr:colOff>127</xdr:colOff>
      <xdr:row>11</xdr:row>
      <xdr:rowOff>185420</xdr:rowOff>
    </xdr:to>
    <xdr:cxnSp macro="_xll.PtreeEvent_ObjectClick">
      <xdr:nvCxnSpPr>
        <xdr:cNvPr id="14" name="PTObj_DBranchHLine_1_3">
          <a:extLst>
            <a:ext uri="{FF2B5EF4-FFF2-40B4-BE49-F238E27FC236}">
              <a16:creationId xmlns:a16="http://schemas.microsoft.com/office/drawing/2014/main" id="{683DC088-39C4-4893-AE3A-557710F444EF}"/>
            </a:ext>
          </a:extLst>
        </xdr:cNvPr>
        <xdr:cNvCxnSpPr/>
      </xdr:nvCxnSpPr>
      <xdr:spPr>
        <a:xfrm>
          <a:off x="1680972" y="15189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9</xdr:row>
      <xdr:rowOff>180340</xdr:rowOff>
    </xdr:from>
    <xdr:to>
      <xdr:col>1</xdr:col>
      <xdr:colOff>242697</xdr:colOff>
      <xdr:row>11</xdr:row>
      <xdr:rowOff>185420</xdr:rowOff>
    </xdr:to>
    <xdr:cxnSp macro="_xll.PtreeEvent_ObjectClick">
      <xdr:nvCxnSpPr>
        <xdr:cNvPr id="13" name="PTObj_DBranchDLine_1_3">
          <a:extLst>
            <a:ext uri="{FF2B5EF4-FFF2-40B4-BE49-F238E27FC236}">
              <a16:creationId xmlns:a16="http://schemas.microsoft.com/office/drawing/2014/main" id="{F9224188-7E00-47EA-9AD3-E26BE5C7D655}"/>
            </a:ext>
          </a:extLst>
        </xdr:cNvPr>
        <xdr:cNvCxnSpPr/>
      </xdr:nvCxnSpPr>
      <xdr:spPr>
        <a:xfrm>
          <a:off x="1528572" y="1132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9</xdr:row>
      <xdr:rowOff>185420</xdr:rowOff>
    </xdr:from>
    <xdr:to>
      <xdr:col>1</xdr:col>
      <xdr:colOff>127</xdr:colOff>
      <xdr:row>9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93011068-120B-4FA6-A6E1-D03C667311E5}"/>
            </a:ext>
          </a:extLst>
        </xdr:cNvPr>
        <xdr:cNvCxnSpPr/>
      </xdr:nvCxnSpPr>
      <xdr:spPr>
        <a:xfrm>
          <a:off x="177800" y="756920"/>
          <a:ext cx="12415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9</xdr:row>
      <xdr:rowOff>90170</xdr:rowOff>
    </xdr:from>
    <xdr:to>
      <xdr:col>1</xdr:col>
      <xdr:colOff>190627</xdr:colOff>
      <xdr:row>10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AF8BB2EE-AD70-464B-AABD-079CFBFD6830}"/>
            </a:ext>
          </a:extLst>
        </xdr:cNvPr>
        <xdr:cNvSpPr/>
      </xdr:nvSpPr>
      <xdr:spPr>
        <a:xfrm>
          <a:off x="1419352" y="661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9</xdr:row>
      <xdr:rowOff>95107</xdr:rowOff>
    </xdr:from>
    <xdr:ext cx="787972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FF595DF0-01E5-4233-A0B1-68010A0AC190}"/>
            </a:ext>
          </a:extLst>
        </xdr:cNvPr>
        <xdr:cNvSpPr txBox="1"/>
      </xdr:nvSpPr>
      <xdr:spPr>
        <a:xfrm>
          <a:off x="215900" y="666607"/>
          <a:ext cx="78797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Software Support</a:t>
          </a:r>
        </a:p>
      </xdr:txBody>
    </xdr:sp>
    <xdr:clientData/>
  </xdr:oneCellAnchor>
  <xdr:twoCellAnchor editAs="oneCell">
    <xdr:from>
      <xdr:col>2</xdr:col>
      <xdr:colOff>127</xdr:colOff>
      <xdr:row>11</xdr:row>
      <xdr:rowOff>90170</xdr:rowOff>
    </xdr:from>
    <xdr:to>
      <xdr:col>2</xdr:col>
      <xdr:colOff>190627</xdr:colOff>
      <xdr:row>12</xdr:row>
      <xdr:rowOff>90170</xdr:rowOff>
    </xdr:to>
    <xdr:sp macro="_xll.PtreeEvent_ObjectClick" textlink="">
      <xdr:nvSpPr>
        <xdr:cNvPr id="12" name="PTObj_DNode_1_3">
          <a:extLst>
            <a:ext uri="{FF2B5EF4-FFF2-40B4-BE49-F238E27FC236}">
              <a16:creationId xmlns:a16="http://schemas.microsoft.com/office/drawing/2014/main" id="{D16A5374-ADA8-4D31-85DF-2A0053AE4D3A}"/>
            </a:ext>
          </a:extLst>
        </xdr:cNvPr>
        <xdr:cNvSpPr/>
      </xdr:nvSpPr>
      <xdr:spPr>
        <a:xfrm rot="-5400000">
          <a:off x="2829052" y="142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11</xdr:row>
      <xdr:rowOff>95107</xdr:rowOff>
    </xdr:from>
    <xdr:ext cx="444160" cy="180627"/>
    <xdr:sp macro="_xll.PtreeEvent_ObjectClick" textlink="">
      <xdr:nvSpPr>
        <xdr:cNvPr id="15" name="PTObj_DBranchName_1_3">
          <a:extLst>
            <a:ext uri="{FF2B5EF4-FFF2-40B4-BE49-F238E27FC236}">
              <a16:creationId xmlns:a16="http://schemas.microsoft.com/office/drawing/2014/main" id="{5F6120D8-D8DE-425E-BA81-393CDECD657D}"/>
            </a:ext>
          </a:extLst>
        </xdr:cNvPr>
        <xdr:cNvSpPr txBox="1"/>
      </xdr:nvSpPr>
      <xdr:spPr>
        <a:xfrm>
          <a:off x="1719072" y="1428607"/>
          <a:ext cx="4441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Group #2</a:t>
          </a:r>
        </a:p>
      </xdr:txBody>
    </xdr:sp>
    <xdr:clientData/>
  </xdr:oneCellAnchor>
  <xdr:twoCellAnchor editAs="oneCell">
    <xdr:from>
      <xdr:col>2</xdr:col>
      <xdr:colOff>127</xdr:colOff>
      <xdr:row>5</xdr:row>
      <xdr:rowOff>90170</xdr:rowOff>
    </xdr:from>
    <xdr:to>
      <xdr:col>2</xdr:col>
      <xdr:colOff>190627</xdr:colOff>
      <xdr:row>6</xdr:row>
      <xdr:rowOff>90170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E8CF0A62-09FB-48F8-8C89-E0316994AADF}"/>
            </a:ext>
          </a:extLst>
        </xdr:cNvPr>
        <xdr:cNvSpPr/>
      </xdr:nvSpPr>
      <xdr:spPr>
        <a:xfrm>
          <a:off x="2971927" y="661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5</xdr:row>
      <xdr:rowOff>95107</xdr:rowOff>
    </xdr:from>
    <xdr:ext cx="444161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65CDE162-7EDC-4E60-AA26-C208EC42F2D6}"/>
            </a:ext>
          </a:extLst>
        </xdr:cNvPr>
        <xdr:cNvSpPr txBox="1"/>
      </xdr:nvSpPr>
      <xdr:spPr>
        <a:xfrm>
          <a:off x="1719072" y="666607"/>
          <a:ext cx="4441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Group #1</a:t>
          </a:r>
        </a:p>
      </xdr:txBody>
    </xdr:sp>
    <xdr:clientData/>
  </xdr:oneCellAnchor>
  <xdr:twoCellAnchor editAs="oneCell">
    <xdr:from>
      <xdr:col>3</xdr:col>
      <xdr:colOff>127</xdr:colOff>
      <xdr:row>3</xdr:row>
      <xdr:rowOff>90170</xdr:rowOff>
    </xdr:from>
    <xdr:to>
      <xdr:col>3</xdr:col>
      <xdr:colOff>190627</xdr:colOff>
      <xdr:row>4</xdr:row>
      <xdr:rowOff>90170</xdr:rowOff>
    </xdr:to>
    <xdr:sp macro="_xll.PtreeEvent_ObjectClick" textlink="">
      <xdr:nvSpPr>
        <xdr:cNvPr id="20" name="PTObj_DNode_1_4">
          <a:extLst>
            <a:ext uri="{FF2B5EF4-FFF2-40B4-BE49-F238E27FC236}">
              <a16:creationId xmlns:a16="http://schemas.microsoft.com/office/drawing/2014/main" id="{E0C15EC3-EC5C-4FC5-AA05-F8A3E92D52D0}"/>
            </a:ext>
          </a:extLst>
        </xdr:cNvPr>
        <xdr:cNvSpPr/>
      </xdr:nvSpPr>
      <xdr:spPr>
        <a:xfrm rot="-5400000">
          <a:off x="4086352" y="66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</xdr:row>
      <xdr:rowOff>95107</xdr:rowOff>
    </xdr:from>
    <xdr:ext cx="331501" cy="180627"/>
    <xdr:sp macro="_xll.PtreeEvent_ObjectClick" textlink="">
      <xdr:nvSpPr>
        <xdr:cNvPr id="23" name="PTObj_DBranchName_1_4">
          <a:extLst>
            <a:ext uri="{FF2B5EF4-FFF2-40B4-BE49-F238E27FC236}">
              <a16:creationId xmlns:a16="http://schemas.microsoft.com/office/drawing/2014/main" id="{82F94F7A-0254-49E6-BB65-A2556ACA9A02}"/>
            </a:ext>
          </a:extLst>
        </xdr:cNvPr>
        <xdr:cNvSpPr txBox="1"/>
      </xdr:nvSpPr>
      <xdr:spPr>
        <a:xfrm>
          <a:off x="3252597" y="666607"/>
          <a:ext cx="33150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Solved</a:t>
          </a:r>
        </a:p>
      </xdr:txBody>
    </xdr:sp>
    <xdr:clientData/>
  </xdr:oneCellAnchor>
  <xdr:twoCellAnchor editAs="oneCell">
    <xdr:from>
      <xdr:col>3</xdr:col>
      <xdr:colOff>127</xdr:colOff>
      <xdr:row>7</xdr:row>
      <xdr:rowOff>90170</xdr:rowOff>
    </xdr:from>
    <xdr:to>
      <xdr:col>3</xdr:col>
      <xdr:colOff>190627</xdr:colOff>
      <xdr:row>8</xdr:row>
      <xdr:rowOff>90170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8A1E9326-DFB9-436C-AD0E-E062B4B8373A}"/>
            </a:ext>
          </a:extLst>
        </xdr:cNvPr>
        <xdr:cNvSpPr/>
      </xdr:nvSpPr>
      <xdr:spPr>
        <a:xfrm rot="-5400000">
          <a:off x="4362577" y="142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7</xdr:row>
      <xdr:rowOff>95107</xdr:rowOff>
    </xdr:from>
    <xdr:ext cx="509435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FA8F20B6-F135-4347-BF75-D007CACC7972}"/>
            </a:ext>
          </a:extLst>
        </xdr:cNvPr>
        <xdr:cNvSpPr txBox="1"/>
      </xdr:nvSpPr>
      <xdr:spPr>
        <a:xfrm>
          <a:off x="3252597" y="1428607"/>
          <a:ext cx="50943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Solved</a:t>
          </a:r>
        </a:p>
      </xdr:txBody>
    </xdr:sp>
    <xdr:clientData/>
  </xdr:oneCellAnchor>
  <xdr:twoCellAnchor editAs="oneCell">
    <xdr:from>
      <xdr:col>1</xdr:col>
      <xdr:colOff>127</xdr:colOff>
      <xdr:row>32</xdr:row>
      <xdr:rowOff>90170</xdr:rowOff>
    </xdr:from>
    <xdr:to>
      <xdr:col>1</xdr:col>
      <xdr:colOff>190627</xdr:colOff>
      <xdr:row>33</xdr:row>
      <xdr:rowOff>90170</xdr:rowOff>
    </xdr:to>
    <xdr:sp macro="_xll.PtreeEvent_ObjectClick" textlink="">
      <xdr:nvSpPr>
        <xdr:cNvPr id="31" name="PTObj_DNode_2_1">
          <a:extLst>
            <a:ext uri="{FF2B5EF4-FFF2-40B4-BE49-F238E27FC236}">
              <a16:creationId xmlns:a16="http://schemas.microsoft.com/office/drawing/2014/main" id="{0A1655F8-5395-4C3E-B050-A49F82BE55FF}"/>
            </a:ext>
          </a:extLst>
        </xdr:cNvPr>
        <xdr:cNvSpPr/>
      </xdr:nvSpPr>
      <xdr:spPr>
        <a:xfrm>
          <a:off x="1438402" y="4281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32</xdr:row>
      <xdr:rowOff>95107</xdr:rowOff>
    </xdr:from>
    <xdr:ext cx="556626" cy="180627"/>
    <xdr:sp macro="_xll.PtreeEvent_ObjectClick" textlink="">
      <xdr:nvSpPr>
        <xdr:cNvPr id="33" name="PTObj_DBranchName_2_1">
          <a:extLst>
            <a:ext uri="{FF2B5EF4-FFF2-40B4-BE49-F238E27FC236}">
              <a16:creationId xmlns:a16="http://schemas.microsoft.com/office/drawing/2014/main" id="{02A9B5CB-7ADB-48A4-9E98-8D3B65C40443}"/>
            </a:ext>
          </a:extLst>
        </xdr:cNvPr>
        <xdr:cNvSpPr txBox="1"/>
      </xdr:nvSpPr>
      <xdr:spPr>
        <a:xfrm>
          <a:off x="215900" y="4286107"/>
          <a:ext cx="5566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Which lathe</a:t>
          </a:r>
        </a:p>
      </xdr:txBody>
    </xdr:sp>
    <xdr:clientData/>
  </xdr:oneCellAnchor>
  <xdr:twoCellAnchor editAs="oneCell">
    <xdr:from>
      <xdr:col>2</xdr:col>
      <xdr:colOff>127</xdr:colOff>
      <xdr:row>24</xdr:row>
      <xdr:rowOff>90170</xdr:rowOff>
    </xdr:from>
    <xdr:to>
      <xdr:col>2</xdr:col>
      <xdr:colOff>190627</xdr:colOff>
      <xdr:row>25</xdr:row>
      <xdr:rowOff>90170</xdr:rowOff>
    </xdr:to>
    <xdr:sp macro="_xll.PtreeEvent_ObjectClick" textlink="">
      <xdr:nvSpPr>
        <xdr:cNvPr id="42" name="PTObj_DNode_2_2">
          <a:extLst>
            <a:ext uri="{FF2B5EF4-FFF2-40B4-BE49-F238E27FC236}">
              <a16:creationId xmlns:a16="http://schemas.microsoft.com/office/drawing/2014/main" id="{3F231B02-B865-442C-B6D4-8EB1F47958BE}"/>
            </a:ext>
          </a:extLst>
        </xdr:cNvPr>
        <xdr:cNvSpPr/>
      </xdr:nvSpPr>
      <xdr:spPr>
        <a:xfrm>
          <a:off x="2981452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24</xdr:row>
      <xdr:rowOff>95107</xdr:rowOff>
    </xdr:from>
    <xdr:ext cx="413318" cy="180627"/>
    <xdr:sp macro="_xll.PtreeEvent_ObjectClick" textlink="">
      <xdr:nvSpPr>
        <xdr:cNvPr id="45" name="PTObj_DBranchName_2_2">
          <a:extLst>
            <a:ext uri="{FF2B5EF4-FFF2-40B4-BE49-F238E27FC236}">
              <a16:creationId xmlns:a16="http://schemas.microsoft.com/office/drawing/2014/main" id="{D9395FB1-B0FB-46E7-B6D1-BE936FCAB4D8}"/>
            </a:ext>
          </a:extLst>
        </xdr:cNvPr>
        <xdr:cNvSpPr txBox="1"/>
      </xdr:nvSpPr>
      <xdr:spPr>
        <a:xfrm>
          <a:off x="1719072" y="4286107"/>
          <a:ext cx="41331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Lathe #1</a:t>
          </a:r>
        </a:p>
      </xdr:txBody>
    </xdr:sp>
    <xdr:clientData/>
  </xdr:oneCellAnchor>
  <xdr:twoCellAnchor editAs="oneCell">
    <xdr:from>
      <xdr:col>3</xdr:col>
      <xdr:colOff>127</xdr:colOff>
      <xdr:row>22</xdr:row>
      <xdr:rowOff>90170</xdr:rowOff>
    </xdr:from>
    <xdr:to>
      <xdr:col>3</xdr:col>
      <xdr:colOff>190627</xdr:colOff>
      <xdr:row>23</xdr:row>
      <xdr:rowOff>90170</xdr:rowOff>
    </xdr:to>
    <xdr:sp macro="_xll.PtreeEvent_ObjectClick" textlink="">
      <xdr:nvSpPr>
        <xdr:cNvPr id="46" name="PTObj_DNode_2_4">
          <a:extLst>
            <a:ext uri="{FF2B5EF4-FFF2-40B4-BE49-F238E27FC236}">
              <a16:creationId xmlns:a16="http://schemas.microsoft.com/office/drawing/2014/main" id="{FEE42249-5F36-4C47-940A-2EFF39402D94}"/>
            </a:ext>
          </a:extLst>
        </xdr:cNvPr>
        <xdr:cNvSpPr/>
      </xdr:nvSpPr>
      <xdr:spPr>
        <a:xfrm rot="-5400000">
          <a:off x="4514977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22</xdr:row>
      <xdr:rowOff>95107</xdr:rowOff>
    </xdr:from>
    <xdr:ext cx="570734" cy="180627"/>
    <xdr:sp macro="_xll.PtreeEvent_ObjectClick" textlink="">
      <xdr:nvSpPr>
        <xdr:cNvPr id="49" name="PTObj_DBranchName_2_4">
          <a:extLst>
            <a:ext uri="{FF2B5EF4-FFF2-40B4-BE49-F238E27FC236}">
              <a16:creationId xmlns:a16="http://schemas.microsoft.com/office/drawing/2014/main" id="{63D0C48E-50DE-4373-B6D9-1C5A88091A91}"/>
            </a:ext>
          </a:extLst>
        </xdr:cNvPr>
        <xdr:cNvSpPr txBox="1"/>
      </xdr:nvSpPr>
      <xdr:spPr>
        <a:xfrm>
          <a:off x="3262122" y="4286107"/>
          <a:ext cx="5707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Wasted Part</a:t>
          </a:r>
        </a:p>
      </xdr:txBody>
    </xdr:sp>
    <xdr:clientData/>
  </xdr:oneCellAnchor>
  <xdr:twoCellAnchor editAs="oneCell">
    <xdr:from>
      <xdr:col>3</xdr:col>
      <xdr:colOff>127</xdr:colOff>
      <xdr:row>28</xdr:row>
      <xdr:rowOff>90170</xdr:rowOff>
    </xdr:from>
    <xdr:to>
      <xdr:col>3</xdr:col>
      <xdr:colOff>190627</xdr:colOff>
      <xdr:row>29</xdr:row>
      <xdr:rowOff>90170</xdr:rowOff>
    </xdr:to>
    <xdr:sp macro="_xll.PtreeEvent_ObjectClick" textlink="">
      <xdr:nvSpPr>
        <xdr:cNvPr id="54" name="PTObj_DNode_2_5">
          <a:extLst>
            <a:ext uri="{FF2B5EF4-FFF2-40B4-BE49-F238E27FC236}">
              <a16:creationId xmlns:a16="http://schemas.microsoft.com/office/drawing/2014/main" id="{6E755028-AC4C-4206-94C4-809A73D565E3}"/>
            </a:ext>
          </a:extLst>
        </xdr:cNvPr>
        <xdr:cNvSpPr/>
      </xdr:nvSpPr>
      <xdr:spPr>
        <a:xfrm>
          <a:off x="4524502" y="5043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28</xdr:row>
      <xdr:rowOff>95107</xdr:rowOff>
    </xdr:from>
    <xdr:ext cx="374590" cy="180627"/>
    <xdr:sp macro="_xll.PtreeEvent_ObjectClick" textlink="">
      <xdr:nvSpPr>
        <xdr:cNvPr id="57" name="PTObj_DBranchName_2_5">
          <a:extLst>
            <a:ext uri="{FF2B5EF4-FFF2-40B4-BE49-F238E27FC236}">
              <a16:creationId xmlns:a16="http://schemas.microsoft.com/office/drawing/2014/main" id="{FD058BA1-21DD-4F9D-A6AB-F613D98279D3}"/>
            </a:ext>
          </a:extLst>
        </xdr:cNvPr>
        <xdr:cNvSpPr txBox="1"/>
      </xdr:nvSpPr>
      <xdr:spPr>
        <a:xfrm>
          <a:off x="3262122" y="50481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4</xdr:col>
      <xdr:colOff>127</xdr:colOff>
      <xdr:row>26</xdr:row>
      <xdr:rowOff>90170</xdr:rowOff>
    </xdr:from>
    <xdr:to>
      <xdr:col>4</xdr:col>
      <xdr:colOff>190627</xdr:colOff>
      <xdr:row>27</xdr:row>
      <xdr:rowOff>90170</xdr:rowOff>
    </xdr:to>
    <xdr:sp macro="_xll.PtreeEvent_ObjectClick" textlink="">
      <xdr:nvSpPr>
        <xdr:cNvPr id="58" name="PTObj_DNode_2_6">
          <a:extLst>
            <a:ext uri="{FF2B5EF4-FFF2-40B4-BE49-F238E27FC236}">
              <a16:creationId xmlns:a16="http://schemas.microsoft.com/office/drawing/2014/main" id="{E252D568-89FF-48B7-9220-3DC6A1AEF540}"/>
            </a:ext>
          </a:extLst>
        </xdr:cNvPr>
        <xdr:cNvSpPr/>
      </xdr:nvSpPr>
      <xdr:spPr>
        <a:xfrm rot="-5400000">
          <a:off x="5638927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26</xdr:row>
      <xdr:rowOff>95107</xdr:rowOff>
    </xdr:from>
    <xdr:ext cx="570734" cy="180627"/>
    <xdr:sp macro="_xll.PtreeEvent_ObjectClick" textlink="">
      <xdr:nvSpPr>
        <xdr:cNvPr id="61" name="PTObj_DBranchName_2_6">
          <a:extLst>
            <a:ext uri="{FF2B5EF4-FFF2-40B4-BE49-F238E27FC236}">
              <a16:creationId xmlns:a16="http://schemas.microsoft.com/office/drawing/2014/main" id="{A5A9F2AD-88FB-44B4-98CE-FDE7A7E254ED}"/>
            </a:ext>
          </a:extLst>
        </xdr:cNvPr>
        <xdr:cNvSpPr txBox="1"/>
      </xdr:nvSpPr>
      <xdr:spPr>
        <a:xfrm>
          <a:off x="4805172" y="5048107"/>
          <a:ext cx="5707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Wasted Part</a:t>
          </a:r>
        </a:p>
      </xdr:txBody>
    </xdr:sp>
    <xdr:clientData/>
  </xdr:oneCellAnchor>
  <xdr:twoCellAnchor editAs="oneCell">
    <xdr:from>
      <xdr:col>4</xdr:col>
      <xdr:colOff>127</xdr:colOff>
      <xdr:row>30</xdr:row>
      <xdr:rowOff>90170</xdr:rowOff>
    </xdr:from>
    <xdr:to>
      <xdr:col>4</xdr:col>
      <xdr:colOff>190627</xdr:colOff>
      <xdr:row>31</xdr:row>
      <xdr:rowOff>90170</xdr:rowOff>
    </xdr:to>
    <xdr:sp macro="_xll.PtreeEvent_ObjectClick" textlink="">
      <xdr:nvSpPr>
        <xdr:cNvPr id="62" name="PTObj_DNode_2_7">
          <a:extLst>
            <a:ext uri="{FF2B5EF4-FFF2-40B4-BE49-F238E27FC236}">
              <a16:creationId xmlns:a16="http://schemas.microsoft.com/office/drawing/2014/main" id="{AE33C11B-5458-42C3-B695-2A997E3E2F72}"/>
            </a:ext>
          </a:extLst>
        </xdr:cNvPr>
        <xdr:cNvSpPr/>
      </xdr:nvSpPr>
      <xdr:spPr>
        <a:xfrm rot="-5400000">
          <a:off x="5915152" y="580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30</xdr:row>
      <xdr:rowOff>95107</xdr:rowOff>
    </xdr:from>
    <xdr:ext cx="374590" cy="180627"/>
    <xdr:sp macro="_xll.PtreeEvent_ObjectClick" textlink="">
      <xdr:nvSpPr>
        <xdr:cNvPr id="65" name="PTObj_DBranchName_2_7">
          <a:extLst>
            <a:ext uri="{FF2B5EF4-FFF2-40B4-BE49-F238E27FC236}">
              <a16:creationId xmlns:a16="http://schemas.microsoft.com/office/drawing/2014/main" id="{C73424E0-5491-4706-88E6-FA468A0926B7}"/>
            </a:ext>
          </a:extLst>
        </xdr:cNvPr>
        <xdr:cNvSpPr txBox="1"/>
      </xdr:nvSpPr>
      <xdr:spPr>
        <a:xfrm>
          <a:off x="4805172" y="58101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2</xdr:col>
      <xdr:colOff>127</xdr:colOff>
      <xdr:row>36</xdr:row>
      <xdr:rowOff>90170</xdr:rowOff>
    </xdr:from>
    <xdr:to>
      <xdr:col>2</xdr:col>
      <xdr:colOff>190627</xdr:colOff>
      <xdr:row>37</xdr:row>
      <xdr:rowOff>90170</xdr:rowOff>
    </xdr:to>
    <xdr:sp macro="_xll.PtreeEvent_ObjectClick" textlink="">
      <xdr:nvSpPr>
        <xdr:cNvPr id="70" name="PTObj_DNode_2_3">
          <a:extLst>
            <a:ext uri="{FF2B5EF4-FFF2-40B4-BE49-F238E27FC236}">
              <a16:creationId xmlns:a16="http://schemas.microsoft.com/office/drawing/2014/main" id="{B9F8E89C-8AFB-485C-BA58-BA567D1E624E}"/>
            </a:ext>
          </a:extLst>
        </xdr:cNvPr>
        <xdr:cNvSpPr/>
      </xdr:nvSpPr>
      <xdr:spPr>
        <a:xfrm>
          <a:off x="2981452" y="6948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36</xdr:row>
      <xdr:rowOff>95107</xdr:rowOff>
    </xdr:from>
    <xdr:ext cx="436530" cy="180627"/>
    <xdr:sp macro="_xll.PtreeEvent_ObjectClick" textlink="">
      <xdr:nvSpPr>
        <xdr:cNvPr id="73" name="PTObj_DBranchName_2_3">
          <a:extLst>
            <a:ext uri="{FF2B5EF4-FFF2-40B4-BE49-F238E27FC236}">
              <a16:creationId xmlns:a16="http://schemas.microsoft.com/office/drawing/2014/main" id="{0B94AB7F-B053-463F-83B1-CD3350846C2A}"/>
            </a:ext>
          </a:extLst>
        </xdr:cNvPr>
        <xdr:cNvSpPr txBox="1"/>
      </xdr:nvSpPr>
      <xdr:spPr>
        <a:xfrm>
          <a:off x="1719072" y="6953107"/>
          <a:ext cx="4365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Lathe  #2</a:t>
          </a:r>
        </a:p>
      </xdr:txBody>
    </xdr:sp>
    <xdr:clientData/>
  </xdr:oneCellAnchor>
  <xdr:twoCellAnchor editAs="oneCell">
    <xdr:from>
      <xdr:col>3</xdr:col>
      <xdr:colOff>127</xdr:colOff>
      <xdr:row>34</xdr:row>
      <xdr:rowOff>90170</xdr:rowOff>
    </xdr:from>
    <xdr:to>
      <xdr:col>3</xdr:col>
      <xdr:colOff>190627</xdr:colOff>
      <xdr:row>35</xdr:row>
      <xdr:rowOff>90170</xdr:rowOff>
    </xdr:to>
    <xdr:sp macro="_xll.PtreeEvent_ObjectClick" textlink="">
      <xdr:nvSpPr>
        <xdr:cNvPr id="74" name="PTObj_DNode_2_8">
          <a:extLst>
            <a:ext uri="{FF2B5EF4-FFF2-40B4-BE49-F238E27FC236}">
              <a16:creationId xmlns:a16="http://schemas.microsoft.com/office/drawing/2014/main" id="{DC85ECCF-7C0F-4FEB-A6D3-35A19224561C}"/>
            </a:ext>
          </a:extLst>
        </xdr:cNvPr>
        <xdr:cNvSpPr/>
      </xdr:nvSpPr>
      <xdr:spPr>
        <a:xfrm rot="-5400000">
          <a:off x="4524502" y="656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34</xdr:row>
      <xdr:rowOff>95107</xdr:rowOff>
    </xdr:from>
    <xdr:ext cx="570733" cy="180627"/>
    <xdr:sp macro="_xll.PtreeEvent_ObjectClick" textlink="">
      <xdr:nvSpPr>
        <xdr:cNvPr id="77" name="PTObj_DBranchName_2_8">
          <a:extLst>
            <a:ext uri="{FF2B5EF4-FFF2-40B4-BE49-F238E27FC236}">
              <a16:creationId xmlns:a16="http://schemas.microsoft.com/office/drawing/2014/main" id="{F3C2F6CE-02E9-4B5C-937B-77B81641C3FB}"/>
            </a:ext>
          </a:extLst>
        </xdr:cNvPr>
        <xdr:cNvSpPr txBox="1"/>
      </xdr:nvSpPr>
      <xdr:spPr>
        <a:xfrm>
          <a:off x="3262122" y="6572107"/>
          <a:ext cx="57073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Wasted Part</a:t>
          </a:r>
        </a:p>
      </xdr:txBody>
    </xdr:sp>
    <xdr:clientData/>
  </xdr:oneCellAnchor>
  <xdr:twoCellAnchor editAs="oneCell">
    <xdr:from>
      <xdr:col>3</xdr:col>
      <xdr:colOff>127</xdr:colOff>
      <xdr:row>40</xdr:row>
      <xdr:rowOff>90170</xdr:rowOff>
    </xdr:from>
    <xdr:to>
      <xdr:col>3</xdr:col>
      <xdr:colOff>190627</xdr:colOff>
      <xdr:row>41</xdr:row>
      <xdr:rowOff>90170</xdr:rowOff>
    </xdr:to>
    <xdr:sp macro="_xll.PtreeEvent_ObjectClick" textlink="">
      <xdr:nvSpPr>
        <xdr:cNvPr id="86" name="PTObj_DNode_2_9">
          <a:extLst>
            <a:ext uri="{FF2B5EF4-FFF2-40B4-BE49-F238E27FC236}">
              <a16:creationId xmlns:a16="http://schemas.microsoft.com/office/drawing/2014/main" id="{0F6483EA-109D-497D-9FD9-4D17C6A80F0B}"/>
            </a:ext>
          </a:extLst>
        </xdr:cNvPr>
        <xdr:cNvSpPr/>
      </xdr:nvSpPr>
      <xdr:spPr>
        <a:xfrm>
          <a:off x="4524502" y="771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40</xdr:row>
      <xdr:rowOff>95107</xdr:rowOff>
    </xdr:from>
    <xdr:ext cx="374590" cy="180627"/>
    <xdr:sp macro="_xll.PtreeEvent_ObjectClick" textlink="">
      <xdr:nvSpPr>
        <xdr:cNvPr id="89" name="PTObj_DBranchName_2_9">
          <a:extLst>
            <a:ext uri="{FF2B5EF4-FFF2-40B4-BE49-F238E27FC236}">
              <a16:creationId xmlns:a16="http://schemas.microsoft.com/office/drawing/2014/main" id="{7086402A-63AE-4C71-9390-AA741F4B5AB0}"/>
            </a:ext>
          </a:extLst>
        </xdr:cNvPr>
        <xdr:cNvSpPr txBox="1"/>
      </xdr:nvSpPr>
      <xdr:spPr>
        <a:xfrm>
          <a:off x="3262122" y="77151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90170</xdr:rowOff>
    </xdr:from>
    <xdr:to>
      <xdr:col>4</xdr:col>
      <xdr:colOff>190627</xdr:colOff>
      <xdr:row>39</xdr:row>
      <xdr:rowOff>90170</xdr:rowOff>
    </xdr:to>
    <xdr:sp macro="_xll.PtreeEvent_ObjectClick" textlink="">
      <xdr:nvSpPr>
        <xdr:cNvPr id="90" name="PTObj_DNode_2_10">
          <a:extLst>
            <a:ext uri="{FF2B5EF4-FFF2-40B4-BE49-F238E27FC236}">
              <a16:creationId xmlns:a16="http://schemas.microsoft.com/office/drawing/2014/main" id="{E4E360CB-17B0-4B14-9ECC-63A4A323EFC4}"/>
            </a:ext>
          </a:extLst>
        </xdr:cNvPr>
        <xdr:cNvSpPr/>
      </xdr:nvSpPr>
      <xdr:spPr>
        <a:xfrm rot="-5400000">
          <a:off x="6067552" y="732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38</xdr:row>
      <xdr:rowOff>95107</xdr:rowOff>
    </xdr:from>
    <xdr:ext cx="570733" cy="180627"/>
    <xdr:sp macro="_xll.PtreeEvent_ObjectClick" textlink="">
      <xdr:nvSpPr>
        <xdr:cNvPr id="93" name="PTObj_DBranchName_2_10">
          <a:extLst>
            <a:ext uri="{FF2B5EF4-FFF2-40B4-BE49-F238E27FC236}">
              <a16:creationId xmlns:a16="http://schemas.microsoft.com/office/drawing/2014/main" id="{0DD5473E-0B19-46D3-9C37-4B7CA511F353}"/>
            </a:ext>
          </a:extLst>
        </xdr:cNvPr>
        <xdr:cNvSpPr txBox="1"/>
      </xdr:nvSpPr>
      <xdr:spPr>
        <a:xfrm>
          <a:off x="4805172" y="7334107"/>
          <a:ext cx="57073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Wasted Part</a:t>
          </a:r>
        </a:p>
      </xdr:txBody>
    </xdr:sp>
    <xdr:clientData/>
  </xdr:oneCellAnchor>
  <xdr:twoCellAnchor editAs="oneCell">
    <xdr:from>
      <xdr:col>4</xdr:col>
      <xdr:colOff>127</xdr:colOff>
      <xdr:row>42</xdr:row>
      <xdr:rowOff>90170</xdr:rowOff>
    </xdr:from>
    <xdr:to>
      <xdr:col>4</xdr:col>
      <xdr:colOff>190627</xdr:colOff>
      <xdr:row>43</xdr:row>
      <xdr:rowOff>90170</xdr:rowOff>
    </xdr:to>
    <xdr:sp macro="_xll.PtreeEvent_ObjectClick" textlink="">
      <xdr:nvSpPr>
        <xdr:cNvPr id="106" name="PTObj_DNode_2_11">
          <a:extLst>
            <a:ext uri="{FF2B5EF4-FFF2-40B4-BE49-F238E27FC236}">
              <a16:creationId xmlns:a16="http://schemas.microsoft.com/office/drawing/2014/main" id="{73FEBEB5-D01C-4112-AE89-F632CE9E1F51}"/>
            </a:ext>
          </a:extLst>
        </xdr:cNvPr>
        <xdr:cNvSpPr/>
      </xdr:nvSpPr>
      <xdr:spPr>
        <a:xfrm rot="-5400000">
          <a:off x="6067552" y="809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42</xdr:row>
      <xdr:rowOff>95107</xdr:rowOff>
    </xdr:from>
    <xdr:ext cx="374590" cy="180627"/>
    <xdr:sp macro="_xll.PtreeEvent_ObjectClick" textlink="">
      <xdr:nvSpPr>
        <xdr:cNvPr id="109" name="PTObj_DBranchName_2_11">
          <a:extLst>
            <a:ext uri="{FF2B5EF4-FFF2-40B4-BE49-F238E27FC236}">
              <a16:creationId xmlns:a16="http://schemas.microsoft.com/office/drawing/2014/main" id="{A4A50889-A0B4-4D58-A5E3-7B7AB1F00506}"/>
            </a:ext>
          </a:extLst>
        </xdr:cNvPr>
        <xdr:cNvSpPr txBox="1"/>
      </xdr:nvSpPr>
      <xdr:spPr>
        <a:xfrm>
          <a:off x="4805172" y="8096107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40EA-D646-4958-A7C2-2411FBBB8E89}">
  <dimension ref="A1:E44"/>
  <sheetViews>
    <sheetView tabSelected="1" topLeftCell="A16" zoomScale="150" zoomScaleNormal="150" workbookViewId="0">
      <selection activeCell="B34" sqref="B34"/>
    </sheetView>
  </sheetViews>
  <sheetFormatPr defaultRowHeight="15" x14ac:dyDescent="0.25"/>
  <cols>
    <col min="1" max="1" width="21.5703125" customWidth="1"/>
    <col min="2" max="4" width="23.140625" customWidth="1"/>
    <col min="5" max="5" width="23" customWidth="1"/>
    <col min="6" max="6" width="16.7109375" customWidth="1"/>
  </cols>
  <sheetData>
    <row r="1" spans="1:4" x14ac:dyDescent="0.25">
      <c r="A1" t="s">
        <v>0</v>
      </c>
      <c r="B1">
        <v>25</v>
      </c>
    </row>
    <row r="2" spans="1:4" x14ac:dyDescent="0.25">
      <c r="A2" t="s">
        <v>1</v>
      </c>
      <c r="B2">
        <v>40</v>
      </c>
    </row>
    <row r="4" spans="1:4" ht="15" customHeight="1" x14ac:dyDescent="0.25">
      <c r="C4" s="12">
        <v>0.62</v>
      </c>
      <c r="D4" s="5">
        <f>_xll.PTreeNodeProbability(treeCalc_1!$F$2,4)</f>
        <v>0</v>
      </c>
    </row>
    <row r="5" spans="1:4" ht="15" customHeight="1" x14ac:dyDescent="0.25">
      <c r="C5" s="6"/>
      <c r="D5" s="4">
        <f>_xll.PTreeNodeValue(treeCalc_1!$F$2,4)</f>
        <v>25</v>
      </c>
    </row>
    <row r="6" spans="1:4" ht="15" customHeight="1" x14ac:dyDescent="0.25">
      <c r="B6" s="9" t="b">
        <f>_xll.PTreeNodeDecision(treeCalc_1!$F$2,2)</f>
        <v>0</v>
      </c>
      <c r="C6" s="10" t="s">
        <v>54</v>
      </c>
    </row>
    <row r="7" spans="1:4" ht="15" customHeight="1" x14ac:dyDescent="0.25">
      <c r="B7" s="6">
        <v>25</v>
      </c>
      <c r="C7" s="11">
        <f>_xll.PTreeNodeValue(treeCalc_1!$F$2,2)</f>
        <v>40.200000000000003</v>
      </c>
    </row>
    <row r="8" spans="1:4" ht="15" customHeight="1" x14ac:dyDescent="0.25">
      <c r="C8" s="12">
        <v>0.38</v>
      </c>
      <c r="D8" s="5">
        <f>_xll.PTreeNodeProbability(treeCalc_1!$F$2,5)</f>
        <v>0</v>
      </c>
    </row>
    <row r="9" spans="1:4" ht="15" customHeight="1" x14ac:dyDescent="0.25">
      <c r="C9" s="6">
        <v>40</v>
      </c>
      <c r="D9" s="4">
        <f>_xll.PTreeNodeValue(treeCalc_1!$F$2,5)</f>
        <v>65</v>
      </c>
    </row>
    <row r="10" spans="1:4" ht="15" customHeight="1" x14ac:dyDescent="0.25">
      <c r="A10" s="6"/>
      <c r="B10" s="7" t="s">
        <v>48</v>
      </c>
    </row>
    <row r="11" spans="1:4" ht="15" customHeight="1" x14ac:dyDescent="0.25">
      <c r="A11" s="6"/>
      <c r="B11" s="8">
        <f>_xll.PTreeNodeValue(treeCalc_1!$F$2,1)</f>
        <v>40</v>
      </c>
    </row>
    <row r="12" spans="1:4" ht="15" customHeight="1" x14ac:dyDescent="0.25">
      <c r="B12" s="9" t="b">
        <f>_xll.PTreeNodeDecision(treeCalc_1!$F$2,3)</f>
        <v>1</v>
      </c>
      <c r="C12" s="5">
        <f>_xll.PTreeNodeProbability(treeCalc_1!$F$2,3)</f>
        <v>1</v>
      </c>
    </row>
    <row r="13" spans="1:4" ht="15" customHeight="1" x14ac:dyDescent="0.25">
      <c r="B13" s="6">
        <v>40</v>
      </c>
      <c r="C13" s="4">
        <f>_xll.PTreeNodeValue(treeCalc_1!$F$2,3)</f>
        <v>40</v>
      </c>
    </row>
    <row r="19" spans="1:5" x14ac:dyDescent="0.25">
      <c r="A19" t="s">
        <v>72</v>
      </c>
      <c r="B19">
        <v>-100</v>
      </c>
    </row>
    <row r="20" spans="1:5" x14ac:dyDescent="0.25">
      <c r="A20" t="s">
        <v>73</v>
      </c>
      <c r="B20">
        <v>-150</v>
      </c>
    </row>
    <row r="23" spans="1:5" ht="15" customHeight="1" x14ac:dyDescent="0.25">
      <c r="C23" s="12">
        <v>0.1</v>
      </c>
      <c r="D23" s="5">
        <f>_xll.PTreeNodeProbability(treeCalc_2!$F$2,4)</f>
        <v>0</v>
      </c>
    </row>
    <row r="24" spans="1:5" ht="15" customHeight="1" x14ac:dyDescent="0.25">
      <c r="C24" s="6">
        <f>-500+$B$19</f>
        <v>-600</v>
      </c>
      <c r="D24" s="4">
        <f>_xll.PTreeNodeValue(treeCalc_2!$F$2,4)</f>
        <v>-600</v>
      </c>
    </row>
    <row r="25" spans="1:5" ht="15" customHeight="1" x14ac:dyDescent="0.25">
      <c r="B25" s="9" t="b">
        <f>_xll.PTreeNodeDecision(treeCalc_2!$F$2,2)</f>
        <v>0</v>
      </c>
      <c r="C25" s="10" t="s">
        <v>54</v>
      </c>
    </row>
    <row r="26" spans="1:5" ht="15" customHeight="1" x14ac:dyDescent="0.25">
      <c r="B26" s="6">
        <v>0</v>
      </c>
      <c r="C26" s="11">
        <f>_xll.PTreeNodeValue(treeCalc_2!$F$2,2)</f>
        <v>-15</v>
      </c>
    </row>
    <row r="27" spans="1:5" ht="15" customHeight="1" x14ac:dyDescent="0.25">
      <c r="D27" s="12">
        <v>0.2</v>
      </c>
      <c r="E27" s="5">
        <f>_xll.PTreeNodeProbability(treeCalc_2!$F$2,6)</f>
        <v>0</v>
      </c>
    </row>
    <row r="28" spans="1:5" ht="15" customHeight="1" x14ac:dyDescent="0.25">
      <c r="D28" s="6">
        <f>-500+$B$19+$B$20</f>
        <v>-750</v>
      </c>
      <c r="E28" s="4">
        <f>_xll.PTreeNodeValue(treeCalc_2!$F$2,6)</f>
        <v>-750</v>
      </c>
    </row>
    <row r="29" spans="1:5" ht="15" customHeight="1" x14ac:dyDescent="0.25">
      <c r="C29" s="12">
        <v>0.9</v>
      </c>
      <c r="D29" s="10" t="s">
        <v>54</v>
      </c>
    </row>
    <row r="30" spans="1:5" ht="15" customHeight="1" x14ac:dyDescent="0.25">
      <c r="C30" s="6">
        <v>0</v>
      </c>
      <c r="D30" s="11">
        <f>_xll.PTreeNodeValue(treeCalc_2!$F$2,5)</f>
        <v>50</v>
      </c>
    </row>
    <row r="31" spans="1:5" ht="15" customHeight="1" x14ac:dyDescent="0.25">
      <c r="D31" s="12">
        <v>0.8</v>
      </c>
      <c r="E31" s="5">
        <f>_xll.PTreeNodeProbability(treeCalc_2!$F$2,7)</f>
        <v>0</v>
      </c>
    </row>
    <row r="32" spans="1:5" ht="15" customHeight="1" x14ac:dyDescent="0.25">
      <c r="D32" s="6">
        <v>250</v>
      </c>
      <c r="E32" s="4">
        <f>_xll.PTreeNodeValue(treeCalc_2!$F$2,7)</f>
        <v>250</v>
      </c>
    </row>
    <row r="33" spans="1:5" ht="15" customHeight="1" x14ac:dyDescent="0.25">
      <c r="A33" s="6"/>
      <c r="B33" s="7" t="s">
        <v>48</v>
      </c>
    </row>
    <row r="34" spans="1:5" ht="15" customHeight="1" x14ac:dyDescent="0.25">
      <c r="A34" s="6"/>
      <c r="B34" s="8">
        <f>_xll.PTreeNodeValue(treeCalc_2!$F$2,1)</f>
        <v>-10</v>
      </c>
    </row>
    <row r="35" spans="1:5" ht="15" customHeight="1" x14ac:dyDescent="0.25">
      <c r="C35" s="12">
        <v>0.2</v>
      </c>
      <c r="D35" s="5">
        <f>_xll.PTreeNodeProbability(treeCalc_2!$F$2,8)</f>
        <v>0.2</v>
      </c>
    </row>
    <row r="36" spans="1:5" ht="15" customHeight="1" x14ac:dyDescent="0.25">
      <c r="C36" s="6">
        <f>-500+$B$20</f>
        <v>-650</v>
      </c>
      <c r="D36" s="4">
        <f>_xll.PTreeNodeValue(treeCalc_2!$F$2,8)</f>
        <v>-650</v>
      </c>
    </row>
    <row r="37" spans="1:5" ht="15" customHeight="1" x14ac:dyDescent="0.25">
      <c r="B37" s="9" t="b">
        <f>_xll.PTreeNodeDecision(treeCalc_2!$F$2,3)</f>
        <v>1</v>
      </c>
      <c r="C37" s="13" t="s">
        <v>54</v>
      </c>
    </row>
    <row r="38" spans="1:5" ht="15" customHeight="1" x14ac:dyDescent="0.25">
      <c r="B38" s="6">
        <v>0</v>
      </c>
      <c r="C38" s="11">
        <f>_xll.PTreeNodeValue(treeCalc_2!$F$2,3)</f>
        <v>-10</v>
      </c>
    </row>
    <row r="39" spans="1:5" ht="15" customHeight="1" x14ac:dyDescent="0.25">
      <c r="D39" s="12">
        <v>0.1</v>
      </c>
      <c r="E39" s="5">
        <f>_xll.PTreeNodeProbability(treeCalc_2!$F$2,10)</f>
        <v>8.0000000000000016E-2</v>
      </c>
    </row>
    <row r="40" spans="1:5" ht="15" customHeight="1" x14ac:dyDescent="0.25">
      <c r="D40" s="6">
        <f>-500+$B$19+$B$20</f>
        <v>-750</v>
      </c>
      <c r="E40" s="4">
        <f>_xll.PTreeNodeValue(treeCalc_2!$F$2,10)</f>
        <v>-750</v>
      </c>
    </row>
    <row r="41" spans="1:5" ht="15" customHeight="1" x14ac:dyDescent="0.25">
      <c r="C41" s="12">
        <v>0.8</v>
      </c>
      <c r="D41" s="13" t="s">
        <v>54</v>
      </c>
    </row>
    <row r="42" spans="1:5" ht="15" customHeight="1" x14ac:dyDescent="0.25">
      <c r="C42" s="6"/>
      <c r="D42" s="11">
        <f>_xll.PTreeNodeValue(treeCalc_2!$F$2,9)</f>
        <v>150</v>
      </c>
    </row>
    <row r="43" spans="1:5" ht="15" customHeight="1" x14ac:dyDescent="0.25">
      <c r="D43" s="12">
        <v>0.9</v>
      </c>
      <c r="E43" s="5">
        <f>_xll.PTreeNodeProbability(treeCalc_2!$F$2,11)</f>
        <v>0.72000000000000008</v>
      </c>
    </row>
    <row r="44" spans="1:5" ht="15" customHeight="1" x14ac:dyDescent="0.25">
      <c r="D44" s="6">
        <v>250</v>
      </c>
      <c r="E44" s="4">
        <f>_xll.PTreeNodeValue(treeCalc_2!$F$2,11)</f>
        <v>250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0CC7-C83A-4612-8D87-A3E53D3DE9FA}">
  <dimension ref="A1:P23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3</v>
      </c>
      <c r="B1" s="1" t="s">
        <v>61</v>
      </c>
      <c r="E1" s="2" t="s">
        <v>11</v>
      </c>
      <c r="F1" s="2">
        <v>3</v>
      </c>
      <c r="H1" s="2" t="s">
        <v>18</v>
      </c>
      <c r="I1" s="1" t="s">
        <v>44</v>
      </c>
      <c r="K1" s="2" t="s">
        <v>23</v>
      </c>
      <c r="L1" s="2">
        <v>100</v>
      </c>
    </row>
    <row r="2" spans="1:16" x14ac:dyDescent="0.25">
      <c r="A2" s="2" t="s">
        <v>4</v>
      </c>
      <c r="B2" s="2" t="e">
        <f>Sheet1!#REF!</f>
        <v>#REF!</v>
      </c>
      <c r="E2" s="2" t="s">
        <v>13</v>
      </c>
      <c r="F2" s="2">
        <f>_xll.PTreeEvaluate5(B3,$L$11:$L$23,$J$11:$J$23,$K$11:$K$23,$N$11:$N$23,$G$11:$G$23,,L1)</f>
        <v>3936386</v>
      </c>
    </row>
    <row r="3" spans="1:16" x14ac:dyDescent="0.25">
      <c r="A3" s="2" t="s">
        <v>5</v>
      </c>
      <c r="B3" s="2" t="s">
        <v>60</v>
      </c>
      <c r="E3" s="2" t="s">
        <v>14</v>
      </c>
      <c r="F3" s="1" t="s">
        <v>40</v>
      </c>
      <c r="H3" s="2" t="s">
        <v>19</v>
      </c>
      <c r="I3" s="3" t="s">
        <v>42</v>
      </c>
    </row>
    <row r="4" spans="1:16" x14ac:dyDescent="0.25">
      <c r="A4" s="2" t="s">
        <v>6</v>
      </c>
      <c r="B4" s="2" t="s">
        <v>39</v>
      </c>
      <c r="E4" s="2" t="s">
        <v>15</v>
      </c>
      <c r="F4" s="1" t="s">
        <v>41</v>
      </c>
      <c r="H4" s="2" t="s">
        <v>20</v>
      </c>
      <c r="I4" s="1" t="s">
        <v>43</v>
      </c>
    </row>
    <row r="5" spans="1:16" x14ac:dyDescent="0.25">
      <c r="A5" s="2" t="s">
        <v>7</v>
      </c>
      <c r="B5" s="2">
        <v>0</v>
      </c>
      <c r="E5" s="2" t="s">
        <v>16</v>
      </c>
      <c r="F5" s="1" t="s">
        <v>41</v>
      </c>
      <c r="H5" s="2" t="s">
        <v>21</v>
      </c>
      <c r="I5" s="3" t="s">
        <v>42</v>
      </c>
    </row>
    <row r="6" spans="1:16" x14ac:dyDescent="0.25">
      <c r="A6" s="2" t="s">
        <v>8</v>
      </c>
      <c r="E6" s="2" t="s">
        <v>17</v>
      </c>
      <c r="F6" s="1" t="s">
        <v>40</v>
      </c>
      <c r="H6" s="2" t="s">
        <v>22</v>
      </c>
      <c r="I6" s="1" t="s">
        <v>43</v>
      </c>
    </row>
    <row r="7" spans="1:16" x14ac:dyDescent="0.25">
      <c r="A7" s="2" t="s">
        <v>9</v>
      </c>
      <c r="E7" s="2" t="s">
        <v>12</v>
      </c>
      <c r="F7" s="1" t="s">
        <v>59</v>
      </c>
    </row>
    <row r="8" spans="1:16" x14ac:dyDescent="0.25">
      <c r="A8" s="2" t="s">
        <v>10</v>
      </c>
      <c r="B8" s="2">
        <v>13</v>
      </c>
    </row>
    <row r="10" spans="1:16" x14ac:dyDescent="0.25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29</v>
      </c>
      <c r="G10" s="2" t="s">
        <v>30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5</v>
      </c>
      <c r="M10" s="2" t="s">
        <v>35</v>
      </c>
      <c r="N10" s="2" t="s">
        <v>36</v>
      </c>
      <c r="O10" s="2" t="s">
        <v>37</v>
      </c>
      <c r="P10" s="2" t="s">
        <v>38</v>
      </c>
    </row>
    <row r="11" spans="1:16" x14ac:dyDescent="0.25">
      <c r="A11" s="2">
        <f>Sheet1!$B$34</f>
        <v>-10</v>
      </c>
      <c r="B11" s="2" t="str">
        <f>B1</f>
        <v>Which lathe</v>
      </c>
      <c r="C11" s="2">
        <v>0</v>
      </c>
      <c r="I11" s="2" t="s">
        <v>45</v>
      </c>
      <c r="J11" s="2">
        <f>Sheet1!$A$34</f>
        <v>0</v>
      </c>
      <c r="K11" s="2">
        <f>Sheet1!$A$33</f>
        <v>0</v>
      </c>
      <c r="L11" s="2" t="s">
        <v>50</v>
      </c>
      <c r="M11" s="1" t="s">
        <v>46</v>
      </c>
      <c r="O11" s="2" t="str">
        <f>Sheet1!$B$33</f>
        <v>Decision</v>
      </c>
      <c r="P11" s="2" t="b">
        <v>0</v>
      </c>
    </row>
    <row r="12" spans="1:16" x14ac:dyDescent="0.25">
      <c r="A12" s="2">
        <f>Sheet1!$C$26</f>
        <v>-15</v>
      </c>
      <c r="B12" s="1" t="s">
        <v>62</v>
      </c>
      <c r="C12" s="2">
        <v>0</v>
      </c>
      <c r="I12" s="2" t="s">
        <v>45</v>
      </c>
      <c r="J12" s="2">
        <f>Sheet1!$B$26</f>
        <v>0</v>
      </c>
      <c r="L12" s="2" t="s">
        <v>56</v>
      </c>
      <c r="M12" s="1" t="s">
        <v>46</v>
      </c>
      <c r="O12" s="2" t="str">
        <f>Sheet1!$C$25</f>
        <v>Chance</v>
      </c>
      <c r="P12" s="2" t="b">
        <v>0</v>
      </c>
    </row>
    <row r="13" spans="1:16" x14ac:dyDescent="0.25">
      <c r="A13" s="2">
        <f>Sheet1!$C$38</f>
        <v>-10</v>
      </c>
      <c r="B13" s="1" t="s">
        <v>63</v>
      </c>
      <c r="C13" s="2">
        <v>0</v>
      </c>
      <c r="I13" s="2" t="s">
        <v>45</v>
      </c>
      <c r="J13" s="2">
        <f>Sheet1!$B$38</f>
        <v>0</v>
      </c>
      <c r="L13" s="2" t="s">
        <v>68</v>
      </c>
      <c r="M13" s="1" t="s">
        <v>46</v>
      </c>
      <c r="O13" s="2" t="str">
        <f>Sheet1!$C$37</f>
        <v>Chance</v>
      </c>
      <c r="P13" s="2" t="b">
        <v>0</v>
      </c>
    </row>
    <row r="14" spans="1:16" x14ac:dyDescent="0.25">
      <c r="A14" s="2">
        <f>Sheet1!$D$24</f>
        <v>-600</v>
      </c>
      <c r="B14" s="1" t="s">
        <v>64</v>
      </c>
      <c r="C14" s="2">
        <v>0</v>
      </c>
      <c r="H14" s="2" t="s">
        <v>45</v>
      </c>
      <c r="I14" s="2" t="s">
        <v>45</v>
      </c>
      <c r="J14" s="2">
        <f>Sheet1!$C$24</f>
        <v>-600</v>
      </c>
      <c r="K14" s="2">
        <f>Sheet1!$C$23</f>
        <v>0.1</v>
      </c>
      <c r="L14" s="2" t="s">
        <v>55</v>
      </c>
      <c r="M14" s="1" t="s">
        <v>46</v>
      </c>
      <c r="P14" s="2" t="b">
        <v>0</v>
      </c>
    </row>
    <row r="15" spans="1:16" x14ac:dyDescent="0.25">
      <c r="A15" s="2">
        <f>Sheet1!$D$30</f>
        <v>50</v>
      </c>
      <c r="B15" s="1" t="s">
        <v>65</v>
      </c>
      <c r="C15" s="2">
        <v>0</v>
      </c>
      <c r="I15" s="2" t="s">
        <v>45</v>
      </c>
      <c r="J15" s="2">
        <f>Sheet1!$C$30</f>
        <v>0</v>
      </c>
      <c r="K15" s="2">
        <f>Sheet1!$C$29</f>
        <v>0.9</v>
      </c>
      <c r="L15" s="2" t="s">
        <v>67</v>
      </c>
      <c r="M15" s="1" t="s">
        <v>46</v>
      </c>
      <c r="O15" s="2" t="str">
        <f>Sheet1!$D$29</f>
        <v>Chance</v>
      </c>
      <c r="P15" s="2" t="b">
        <v>0</v>
      </c>
    </row>
    <row r="16" spans="1:16" x14ac:dyDescent="0.25">
      <c r="A16" s="2">
        <f>Sheet1!$E$28</f>
        <v>-750</v>
      </c>
      <c r="B16" s="1" t="s">
        <v>64</v>
      </c>
      <c r="C16" s="2">
        <v>0</v>
      </c>
      <c r="H16" s="2" t="s">
        <v>45</v>
      </c>
      <c r="I16" s="2" t="s">
        <v>45</v>
      </c>
      <c r="J16" s="2">
        <f>Sheet1!$D$28</f>
        <v>-750</v>
      </c>
      <c r="K16" s="2">
        <f>Sheet1!$D$27</f>
        <v>0.2</v>
      </c>
      <c r="L16" s="2" t="s">
        <v>66</v>
      </c>
      <c r="M16" s="1" t="s">
        <v>46</v>
      </c>
      <c r="P16" s="2" t="b">
        <v>0</v>
      </c>
    </row>
    <row r="17" spans="1:16" x14ac:dyDescent="0.25">
      <c r="A17" s="2">
        <f>Sheet1!$E$32</f>
        <v>250</v>
      </c>
      <c r="B17" s="1" t="s">
        <v>65</v>
      </c>
      <c r="C17" s="2">
        <v>0</v>
      </c>
      <c r="H17" s="2" t="s">
        <v>45</v>
      </c>
      <c r="I17" s="2" t="s">
        <v>45</v>
      </c>
      <c r="J17" s="2">
        <f>Sheet1!$D$32</f>
        <v>250</v>
      </c>
      <c r="K17" s="2">
        <f>Sheet1!$D$31</f>
        <v>0.8</v>
      </c>
      <c r="L17" s="2" t="s">
        <v>66</v>
      </c>
      <c r="M17" s="1" t="s">
        <v>46</v>
      </c>
      <c r="P17" s="2" t="b">
        <v>0</v>
      </c>
    </row>
    <row r="18" spans="1:16" x14ac:dyDescent="0.25">
      <c r="A18" s="2">
        <f>Sheet1!$D$36</f>
        <v>-650</v>
      </c>
      <c r="B18" s="1" t="s">
        <v>64</v>
      </c>
      <c r="C18" s="2">
        <v>0</v>
      </c>
      <c r="H18" s="2" t="s">
        <v>45</v>
      </c>
      <c r="I18" s="2" t="s">
        <v>45</v>
      </c>
      <c r="J18" s="2">
        <f>Sheet1!$C$36</f>
        <v>-650</v>
      </c>
      <c r="K18" s="2">
        <f>Sheet1!$C$35</f>
        <v>0.2</v>
      </c>
      <c r="L18" s="2" t="s">
        <v>69</v>
      </c>
      <c r="M18" s="1" t="s">
        <v>46</v>
      </c>
      <c r="P18" s="2" t="b">
        <v>0</v>
      </c>
    </row>
    <row r="19" spans="1:16" x14ac:dyDescent="0.25">
      <c r="A19" s="2">
        <f>Sheet1!$D$42</f>
        <v>150</v>
      </c>
      <c r="B19" s="1" t="s">
        <v>65</v>
      </c>
      <c r="C19" s="2">
        <v>0</v>
      </c>
      <c r="I19" s="2" t="s">
        <v>45</v>
      </c>
      <c r="J19" s="2">
        <f>Sheet1!$C$42</f>
        <v>0</v>
      </c>
      <c r="K19" s="2">
        <f>Sheet1!$C$41</f>
        <v>0.8</v>
      </c>
      <c r="L19" s="2" t="s">
        <v>70</v>
      </c>
      <c r="M19" s="1" t="s">
        <v>46</v>
      </c>
      <c r="O19" s="2" t="str">
        <f>Sheet1!$D$41</f>
        <v>Chance</v>
      </c>
      <c r="P19" s="2" t="b">
        <v>0</v>
      </c>
    </row>
    <row r="20" spans="1:16" x14ac:dyDescent="0.25">
      <c r="A20" s="2">
        <f>Sheet1!$E$40</f>
        <v>-750</v>
      </c>
      <c r="B20" s="1" t="s">
        <v>64</v>
      </c>
      <c r="C20" s="2">
        <v>0</v>
      </c>
      <c r="H20" s="2" t="s">
        <v>45</v>
      </c>
      <c r="I20" s="2" t="s">
        <v>45</v>
      </c>
      <c r="J20" s="2">
        <f>Sheet1!$D$40</f>
        <v>-750</v>
      </c>
      <c r="K20" s="2">
        <f>Sheet1!$D$39</f>
        <v>0.1</v>
      </c>
      <c r="L20" s="2" t="s">
        <v>71</v>
      </c>
      <c r="M20" s="1" t="s">
        <v>46</v>
      </c>
      <c r="P20" s="2" t="b">
        <v>0</v>
      </c>
    </row>
    <row r="21" spans="1:16" x14ac:dyDescent="0.25">
      <c r="A21" s="2">
        <f>Sheet1!$E$44</f>
        <v>250</v>
      </c>
      <c r="B21" s="1" t="s">
        <v>65</v>
      </c>
      <c r="C21" s="2">
        <v>0</v>
      </c>
      <c r="H21" s="2" t="s">
        <v>45</v>
      </c>
      <c r="I21" s="2" t="s">
        <v>45</v>
      </c>
      <c r="J21" s="2">
        <f>Sheet1!$D$44</f>
        <v>250</v>
      </c>
      <c r="K21" s="2">
        <f>Sheet1!$D$43</f>
        <v>0.9</v>
      </c>
      <c r="L21" s="2" t="s">
        <v>71</v>
      </c>
      <c r="M21" s="1" t="s">
        <v>46</v>
      </c>
      <c r="P21" s="2" t="b">
        <v>0</v>
      </c>
    </row>
    <row r="22" spans="1:16" x14ac:dyDescent="0.25">
      <c r="B22" s="1"/>
      <c r="M22" s="1"/>
    </row>
    <row r="23" spans="1:16" x14ac:dyDescent="0.25">
      <c r="B23" s="1"/>
      <c r="M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A9AE-C3FE-4FE6-8A5A-42A81F81BC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22DA-6463-439A-9F56-FA0E4D119BA6}">
  <dimension ref="A1:P15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3</v>
      </c>
      <c r="B1" s="1" t="s">
        <v>47</v>
      </c>
      <c r="E1" s="2" t="s">
        <v>11</v>
      </c>
      <c r="F1" s="2">
        <v>3</v>
      </c>
      <c r="H1" s="2" t="s">
        <v>18</v>
      </c>
      <c r="I1" s="1" t="s">
        <v>44</v>
      </c>
      <c r="K1" s="2" t="s">
        <v>23</v>
      </c>
      <c r="L1" s="2">
        <v>100</v>
      </c>
    </row>
    <row r="2" spans="1:16" x14ac:dyDescent="0.25">
      <c r="A2" s="2" t="s">
        <v>4</v>
      </c>
      <c r="B2" s="2" t="e">
        <f>Sheet1!#REF!</f>
        <v>#REF!</v>
      </c>
      <c r="E2" s="2" t="s">
        <v>13</v>
      </c>
      <c r="F2" s="2">
        <f>_xll.PTreeEvaluate5(B3,$L$11:$L$15,$J$11:$J$15,$K$11:$K$15,$N$11:$N$15,$G$11:$G$15,,L1)</f>
        <v>3087361</v>
      </c>
    </row>
    <row r="3" spans="1:16" x14ac:dyDescent="0.25">
      <c r="A3" s="2" t="s">
        <v>5</v>
      </c>
      <c r="B3" s="2" t="s">
        <v>53</v>
      </c>
      <c r="E3" s="2" t="s">
        <v>14</v>
      </c>
      <c r="F3" s="1" t="s">
        <v>40</v>
      </c>
      <c r="H3" s="2" t="s">
        <v>19</v>
      </c>
      <c r="I3" s="3" t="s">
        <v>42</v>
      </c>
    </row>
    <row r="4" spans="1:16" x14ac:dyDescent="0.25">
      <c r="A4" s="2" t="s">
        <v>6</v>
      </c>
      <c r="B4" s="2" t="s">
        <v>39</v>
      </c>
      <c r="E4" s="2" t="s">
        <v>15</v>
      </c>
      <c r="F4" s="1" t="s">
        <v>41</v>
      </c>
      <c r="H4" s="2" t="s">
        <v>20</v>
      </c>
      <c r="I4" s="1" t="s">
        <v>43</v>
      </c>
    </row>
    <row r="5" spans="1:16" x14ac:dyDescent="0.25">
      <c r="A5" s="2" t="s">
        <v>7</v>
      </c>
      <c r="B5" s="2">
        <v>0</v>
      </c>
      <c r="E5" s="2" t="s">
        <v>16</v>
      </c>
      <c r="F5" s="1" t="s">
        <v>41</v>
      </c>
      <c r="H5" s="2" t="s">
        <v>21</v>
      </c>
      <c r="I5" s="3" t="s">
        <v>42</v>
      </c>
    </row>
    <row r="6" spans="1:16" x14ac:dyDescent="0.25">
      <c r="A6" s="2" t="s">
        <v>8</v>
      </c>
      <c r="E6" s="2" t="s">
        <v>17</v>
      </c>
      <c r="F6" s="1" t="s">
        <v>40</v>
      </c>
      <c r="H6" s="2" t="s">
        <v>22</v>
      </c>
      <c r="I6" s="1" t="s">
        <v>43</v>
      </c>
    </row>
    <row r="7" spans="1:16" x14ac:dyDescent="0.25">
      <c r="A7" s="2" t="s">
        <v>9</v>
      </c>
      <c r="E7" s="2" t="s">
        <v>12</v>
      </c>
      <c r="F7" s="1" t="s">
        <v>2</v>
      </c>
    </row>
    <row r="8" spans="1:16" x14ac:dyDescent="0.25">
      <c r="A8" s="2" t="s">
        <v>10</v>
      </c>
      <c r="B8" s="2">
        <v>5</v>
      </c>
    </row>
    <row r="10" spans="1:16" x14ac:dyDescent="0.25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29</v>
      </c>
      <c r="G10" s="2" t="s">
        <v>30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5</v>
      </c>
      <c r="M10" s="2" t="s">
        <v>35</v>
      </c>
      <c r="N10" s="2" t="s">
        <v>36</v>
      </c>
      <c r="O10" s="2" t="s">
        <v>37</v>
      </c>
      <c r="P10" s="2" t="s">
        <v>38</v>
      </c>
    </row>
    <row r="11" spans="1:16" x14ac:dyDescent="0.25">
      <c r="A11" s="2">
        <f>Sheet1!$B$11</f>
        <v>40</v>
      </c>
      <c r="B11" s="2" t="str">
        <f>B1</f>
        <v>Software Support</v>
      </c>
      <c r="C11" s="2">
        <v>0</v>
      </c>
      <c r="I11" s="2" t="s">
        <v>45</v>
      </c>
      <c r="J11" s="2">
        <f>Sheet1!$A$11</f>
        <v>0</v>
      </c>
      <c r="K11" s="2">
        <f>Sheet1!$A$10</f>
        <v>0</v>
      </c>
      <c r="L11" s="2" t="s">
        <v>50</v>
      </c>
      <c r="M11" s="1" t="s">
        <v>46</v>
      </c>
      <c r="O11" s="2" t="str">
        <f>Sheet1!$B$10</f>
        <v>Decision</v>
      </c>
      <c r="P11" s="2" t="b">
        <v>0</v>
      </c>
    </row>
    <row r="12" spans="1:16" x14ac:dyDescent="0.25">
      <c r="A12" s="2">
        <f>Sheet1!$C$7</f>
        <v>40.200000000000003</v>
      </c>
      <c r="B12" s="1" t="s">
        <v>51</v>
      </c>
      <c r="C12" s="2">
        <v>0</v>
      </c>
      <c r="I12" s="2" t="s">
        <v>45</v>
      </c>
      <c r="J12" s="2">
        <f>Sheet1!$B$7</f>
        <v>25</v>
      </c>
      <c r="L12" s="2" t="s">
        <v>56</v>
      </c>
      <c r="M12" s="1" t="s">
        <v>46</v>
      </c>
      <c r="O12" s="2" t="str">
        <f>Sheet1!$C$6</f>
        <v>Chance</v>
      </c>
      <c r="P12" s="2" t="b">
        <v>0</v>
      </c>
    </row>
    <row r="13" spans="1:16" x14ac:dyDescent="0.25">
      <c r="A13" s="2">
        <f>Sheet1!$C$13</f>
        <v>40</v>
      </c>
      <c r="B13" s="1" t="s">
        <v>52</v>
      </c>
      <c r="C13" s="2">
        <v>0</v>
      </c>
      <c r="H13" s="2" t="s">
        <v>45</v>
      </c>
      <c r="I13" s="2" t="s">
        <v>45</v>
      </c>
      <c r="J13" s="2">
        <f>Sheet1!$B$13</f>
        <v>40</v>
      </c>
      <c r="L13" s="2" t="s">
        <v>49</v>
      </c>
      <c r="M13" s="1" t="s">
        <v>46</v>
      </c>
      <c r="P13" s="2" t="b">
        <v>0</v>
      </c>
    </row>
    <row r="14" spans="1:16" x14ac:dyDescent="0.25">
      <c r="A14" s="2">
        <f>Sheet1!$D$5</f>
        <v>25</v>
      </c>
      <c r="B14" s="1" t="s">
        <v>57</v>
      </c>
      <c r="C14" s="2">
        <v>0</v>
      </c>
      <c r="H14" s="2" t="s">
        <v>45</v>
      </c>
      <c r="I14" s="2" t="s">
        <v>45</v>
      </c>
      <c r="J14" s="2">
        <f>Sheet1!$C$5</f>
        <v>0</v>
      </c>
      <c r="K14" s="2">
        <f>Sheet1!$C$4</f>
        <v>0.62</v>
      </c>
      <c r="L14" s="2" t="s">
        <v>55</v>
      </c>
      <c r="M14" s="1" t="s">
        <v>46</v>
      </c>
      <c r="P14" s="2" t="b">
        <v>0</v>
      </c>
    </row>
    <row r="15" spans="1:16" x14ac:dyDescent="0.25">
      <c r="A15" s="2">
        <f>Sheet1!$D$9</f>
        <v>65</v>
      </c>
      <c r="B15" s="1" t="s">
        <v>58</v>
      </c>
      <c r="C15" s="2">
        <v>0</v>
      </c>
      <c r="H15" s="2" t="s">
        <v>45</v>
      </c>
      <c r="I15" s="2" t="s">
        <v>45</v>
      </c>
      <c r="J15" s="2">
        <f>Sheet1!$C$9</f>
        <v>40</v>
      </c>
      <c r="K15" s="2">
        <f>Sheet1!$C$8</f>
        <v>0.38</v>
      </c>
      <c r="L15" s="2" t="s">
        <v>55</v>
      </c>
      <c r="M15" s="1" t="s">
        <v>46</v>
      </c>
      <c r="P15" s="2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07DF899F7B9A4D9492489472CF33FF" ma:contentTypeVersion="0" ma:contentTypeDescription="Create a new document." ma:contentTypeScope="" ma:versionID="0c00027a281ea89963a37195f6abcad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77f83ac85cd0f3b4592eb4ba5cb9e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7E72A-1BF0-41F7-AB5D-E9D64ADA1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20D8CA-4F31-4386-95A0-E3B1ADD43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A90BB9-9F91-4426-B913-B91533476A2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treeCalc_2</vt:lpstr>
      <vt:lpstr>_PalUtilTempWorksheet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Igor Ostaptchenko</cp:lastModifiedBy>
  <dcterms:created xsi:type="dcterms:W3CDTF">2020-03-30T02:12:01Z</dcterms:created>
  <dcterms:modified xsi:type="dcterms:W3CDTF">2020-03-30T04:02:35Z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0x0101001E07DF899F7B9A4D9492489472CF33FF</vt:lpwstr>
  </property>
</Properties>
</file>