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itry\Downloads\"/>
    </mc:Choice>
  </mc:AlternateContent>
  <bookViews>
    <workbookView xWindow="0" yWindow="0" windowWidth="28800" windowHeight="12300" activeTab="1"/>
  </bookViews>
  <sheets>
    <sheet name="Лист1" sheetId="1" r:id="rId1"/>
    <sheet name="Лист4" sheetId="4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G3" i="3" l="1"/>
  <c r="D2" i="3" s="1"/>
  <c r="E2" i="3" s="1"/>
  <c r="C3" i="3"/>
  <c r="C4" i="3" s="1"/>
  <c r="C5" i="3" l="1"/>
  <c r="D4" i="3"/>
  <c r="E4" i="3" s="1"/>
  <c r="D3" i="3"/>
  <c r="E3" i="3" s="1"/>
  <c r="D5" i="3" l="1"/>
  <c r="E5" i="3" s="1"/>
  <c r="C6" i="3"/>
  <c r="C7" i="3" l="1"/>
  <c r="D6" i="3"/>
  <c r="E6" i="3" s="1"/>
  <c r="C8" i="3" l="1"/>
  <c r="D7" i="3"/>
  <c r="E7" i="3" s="1"/>
  <c r="C9" i="3" l="1"/>
  <c r="D8" i="3"/>
  <c r="E8" i="3" s="1"/>
  <c r="C10" i="3" l="1"/>
  <c r="D9" i="3"/>
  <c r="E9" i="3" s="1"/>
  <c r="C11" i="3" l="1"/>
  <c r="D10" i="3"/>
  <c r="E10" i="3" s="1"/>
  <c r="C12" i="3" l="1"/>
  <c r="D11" i="3"/>
  <c r="E11" i="3" s="1"/>
  <c r="C13" i="3" l="1"/>
  <c r="D12" i="3"/>
  <c r="E12" i="3" s="1"/>
  <c r="C14" i="3" l="1"/>
  <c r="D13" i="3"/>
  <c r="E13" i="3" s="1"/>
  <c r="C15" i="3" l="1"/>
  <c r="D14" i="3"/>
  <c r="E14" i="3" s="1"/>
  <c r="C16" i="3" l="1"/>
  <c r="D15" i="3"/>
  <c r="E15" i="3" s="1"/>
  <c r="C17" i="3" l="1"/>
  <c r="D16" i="3"/>
  <c r="E16" i="3" s="1"/>
  <c r="C18" i="3" l="1"/>
  <c r="D17" i="3"/>
  <c r="E17" i="3" s="1"/>
  <c r="C19" i="3" l="1"/>
  <c r="D18" i="3"/>
  <c r="E18" i="3" s="1"/>
  <c r="C20" i="3" l="1"/>
  <c r="D19" i="3"/>
  <c r="E19" i="3" s="1"/>
  <c r="C21" i="3" l="1"/>
  <c r="D20" i="3"/>
  <c r="E20" i="3" s="1"/>
  <c r="C22" i="3" l="1"/>
  <c r="D21" i="3"/>
  <c r="E21" i="3" s="1"/>
  <c r="C23" i="3" l="1"/>
  <c r="D22" i="3"/>
  <c r="E22" i="3" s="1"/>
  <c r="C24" i="3" l="1"/>
  <c r="D23" i="3"/>
  <c r="E23" i="3" s="1"/>
  <c r="C25" i="3" l="1"/>
  <c r="D25" i="3" s="1"/>
  <c r="E25" i="3" s="1"/>
  <c r="D24" i="3"/>
  <c r="E24" i="3" s="1"/>
</calcChain>
</file>

<file path=xl/sharedStrings.xml><?xml version="1.0" encoding="utf-8"?>
<sst xmlns="http://schemas.openxmlformats.org/spreadsheetml/2006/main" count="390" uniqueCount="307">
  <si>
    <t>AVERAGE</t>
  </si>
  <si>
    <t>DIFFERENCE</t>
  </si>
  <si>
    <t>PERCENTAGE</t>
  </si>
  <si>
    <t>RATE</t>
  </si>
  <si>
    <t>PERF_100NSEC_MULTI_TIMTER</t>
  </si>
  <si>
    <t>PERF_100NSEC_MULTI_TIMTER_INV</t>
  </si>
  <si>
    <t>INSTANTANTANEOUS</t>
  </si>
  <si>
    <t>PERF_AVERAGE_BASE</t>
  </si>
  <si>
    <t>PERF_AVERAGE_BULK</t>
  </si>
  <si>
    <t>PERF_AVERAGE_TIMER</t>
  </si>
  <si>
    <t>PERF_COUNTER_100NS_QUEUELEN_TYPE</t>
  </si>
  <si>
    <t>PERF_COUNTER_BULK_COUNT</t>
  </si>
  <si>
    <t>PERF_COUNTER_COUNTER</t>
  </si>
  <si>
    <t>PERF_COUNTER_DELTA</t>
  </si>
  <si>
    <t>PERF_COUNTER_LARGE_DELTA</t>
  </si>
  <si>
    <t>PERF_COUNTER_LARGE_QUEUELEN_TYPE</t>
  </si>
  <si>
    <t>PERF_COUNTER_LARGE_RAWCOUNT</t>
  </si>
  <si>
    <t>PERF_COUNTER_LARGE_RAWCOUNT_HEX</t>
  </si>
  <si>
    <t>PERF_COUNTER_MULTI_TIMER</t>
  </si>
  <si>
    <t>PERF_COUNTER_MULTI_TIMER_INV</t>
  </si>
  <si>
    <t>PERF_COUNTER_OBJ_QUEUELEN_TYPE</t>
  </si>
  <si>
    <t>PERF_COUNTER_QUEUELEN_TYPE</t>
  </si>
  <si>
    <t>PERF_COUNTER_RAWCOUNT</t>
  </si>
  <si>
    <t>PERF_COUNTER_RAWCOUNT_HEX</t>
  </si>
  <si>
    <t>TEXT</t>
  </si>
  <si>
    <t>PERF_COUNTER_TEXT</t>
  </si>
  <si>
    <t>PERF_COUNTER_TIMER</t>
  </si>
  <si>
    <t>PERF_COUNTER_TIMER_INV</t>
  </si>
  <si>
    <t>PERF_ELAPSED_TIME</t>
  </si>
  <si>
    <t>PERF_LARGE_RAW_BASE</t>
  </si>
  <si>
    <t>PERF_OBJ_TIME_TIMER</t>
  </si>
  <si>
    <t>PERF_PRECISION_100NS_TIMER</t>
  </si>
  <si>
    <t>PERF_PRECISION_TIMER</t>
  </si>
  <si>
    <t>PERF_PRECISION_OBJECT_TIMER</t>
  </si>
  <si>
    <t>PERF_RAW_BASE</t>
  </si>
  <si>
    <t>PERF_RAW_FRACTION</t>
  </si>
  <si>
    <t>PERF_SAMPLE_COUNTER</t>
  </si>
  <si>
    <t>PERF_SAMPLE_FRACTION</t>
  </si>
  <si>
    <t>Processor\% User Time</t>
  </si>
  <si>
    <t>PERF_100NSEC_TIMER</t>
  </si>
  <si>
    <t>PERF_100NSEC_TIMER_INV</t>
  </si>
  <si>
    <t>Processor\% Processor Time</t>
  </si>
  <si>
    <t>PhysicalDisk\ Avg. Disk Bytes/Transfer</t>
  </si>
  <si>
    <t>System\File Read Bytes/sec</t>
  </si>
  <si>
    <t>System\File Read Operations/sec</t>
  </si>
  <si>
    <t>System\System Up Time</t>
  </si>
  <si>
    <t>Paging File\% Usage Peak</t>
  </si>
  <si>
    <t>Мгновенное отношение количества байт в использовании сейчас к общему кол-ву байт на диске</t>
  </si>
  <si>
    <t>(PDH-TSV 4.0) (Russia TZ 4 Standard Time)(-300)</t>
  </si>
  <si>
    <t>\\SNG-DRMWF-01\Paging File(_Total)\% Usage Peak</t>
  </si>
  <si>
    <t>\\SNG-DRMWF-01\PhysicalDisk(_Total)\Avg. Disk Bytes/Transfer</t>
  </si>
  <si>
    <t>\\SNG-DRMWF-01\Processor(_Total)\% User Time</t>
  </si>
  <si>
    <t>\\SNG-DRMWF-01\Processor(_Total)\% Processor Time</t>
  </si>
  <si>
    <t>\\SNG-DRMWF-01\System\File Read Bytes/sec</t>
  </si>
  <si>
    <t>09/21/2020 17:45:30.646</t>
  </si>
  <si>
    <t>34.40375077097039</t>
  </si>
  <si>
    <t xml:space="preserve"> </t>
  </si>
  <si>
    <t>09/21/2020 17:46:00.651</t>
  </si>
  <si>
    <t>13525.240780911063</t>
  </si>
  <si>
    <t>14.699783886644289</t>
  </si>
  <si>
    <t>17.218891768348833</t>
  </si>
  <si>
    <t>257861.27245257638</t>
  </si>
  <si>
    <t>09/21/2020 17:46:30.643</t>
  </si>
  <si>
    <t>10509.714285714286</t>
  </si>
  <si>
    <t>10.498346109696078</t>
  </si>
  <si>
    <t>12.049005051804617</t>
  </si>
  <si>
    <t>724738.78282693785</t>
  </si>
  <si>
    <t>09/21/2020 17:47:00.649</t>
  </si>
  <si>
    <t>9455.8215613382908</t>
  </si>
  <si>
    <t>14.787014659554931</t>
  </si>
  <si>
    <t>17.117640005579172</t>
  </si>
  <si>
    <t>771015.61407291051</t>
  </si>
  <si>
    <t>09/21/2020 17:47:30.638</t>
  </si>
  <si>
    <t>17248.659038901602</t>
  </si>
  <si>
    <t>14.979308567604185</t>
  </si>
  <si>
    <t>17.241604495248186</t>
  </si>
  <si>
    <t>178658.16696512085</t>
  </si>
  <si>
    <t>09/21/2020 17:48:00.646</t>
  </si>
  <si>
    <t>7510.7525987525987</t>
  </si>
  <si>
    <t>9.416480803038251</t>
  </si>
  <si>
    <t>10.556474588315346</t>
  </si>
  <si>
    <t>548247.20549253724</t>
  </si>
  <si>
    <t>09/21/2020 17:48:30.654</t>
  </si>
  <si>
    <t>9209.5655296229797</t>
  </si>
  <si>
    <t>12.30859867493969</t>
  </si>
  <si>
    <t>15.852106128727472</t>
  </si>
  <si>
    <t>282924.55512986169</t>
  </si>
  <si>
    <t>09/21/2020 17:49:00.641</t>
  </si>
  <si>
    <t>8392.1646090534978</t>
  </si>
  <si>
    <t>28.151084493684625</t>
  </si>
  <si>
    <t>32.809573006804506</t>
  </si>
  <si>
    <t>792203.6907345911</t>
  </si>
  <si>
    <t>09/21/2020 17:49:30.634</t>
  </si>
  <si>
    <t>7055.662447257384</t>
  </si>
  <si>
    <t>26.247699915398076</t>
  </si>
  <si>
    <t>29.79401114146042</t>
  </si>
  <si>
    <t>156918.44559811248</t>
  </si>
  <si>
    <t>09/21/2020 17:50:00.648</t>
  </si>
  <si>
    <t>25101.755223880598</t>
  </si>
  <si>
    <t>19.836375271221559</t>
  </si>
  <si>
    <t>24.280362375148577</t>
  </si>
  <si>
    <t>8104127.7228913112</t>
  </si>
  <si>
    <t>09/21/2020 17:50:30.647</t>
  </si>
  <si>
    <t>27708.422360248449</t>
  </si>
  <si>
    <t>24.950299462327127</t>
  </si>
  <si>
    <t>30.46114265369394</t>
  </si>
  <si>
    <t>2319102.2195594748</t>
  </si>
  <si>
    <t>09/21/2020 17:51:00.637</t>
  </si>
  <si>
    <t>9763.0967741935492</t>
  </si>
  <si>
    <t>27.020157235932672</t>
  </si>
  <si>
    <t>30.884732938975301</t>
  </si>
  <si>
    <t>246537.90357948805</t>
  </si>
  <si>
    <t>09/21/2020 17:51:30.641</t>
  </si>
  <si>
    <t>12.963766910205706</t>
  </si>
  <si>
    <t>14.90308460904407</t>
  </si>
  <si>
    <t>107972.81111505887</t>
  </si>
  <si>
    <t>09/21/2020 17:52:00.649</t>
  </si>
  <si>
    <t>10405.442176870749</t>
  </si>
  <si>
    <t>14.147247472546784</t>
  </si>
  <si>
    <t>16.083542990455346</t>
  </si>
  <si>
    <t>347555.44414880953</t>
  </si>
  <si>
    <t>09/21/2020 17:52:30.638</t>
  </si>
  <si>
    <t>9537.6842105263149</t>
  </si>
  <si>
    <t>16.982932054955398</t>
  </si>
  <si>
    <t>19.794673496246183</t>
  </si>
  <si>
    <t>390873.20849645924</t>
  </si>
  <si>
    <t>09/21/2020 17:53:00.650</t>
  </si>
  <si>
    <t>6948.0563380281692</t>
  </si>
  <si>
    <t>6.0224441241183913</t>
  </si>
  <si>
    <t>7.0818241087281297</t>
  </si>
  <si>
    <t>110366.02397081099</t>
  </si>
  <si>
    <t>09/21/2020 17:53:30.644</t>
  </si>
  <si>
    <t>15126.984520123839</t>
  </si>
  <si>
    <t>10.890775763301686</t>
  </si>
  <si>
    <t>13.473047105442825</t>
  </si>
  <si>
    <t>380509.35679829348</t>
  </si>
  <si>
    <t>09/21/2020 17:54:00.646</t>
  </si>
  <si>
    <t>12337.893271461717</t>
  </si>
  <si>
    <t>19.353879239823655</t>
  </si>
  <si>
    <t>22.385831118214206</t>
  </si>
  <si>
    <t>7973508.857742792</t>
  </si>
  <si>
    <t>09/21/2020 17:54:30.635</t>
  </si>
  <si>
    <t>44087.319540229888</t>
  </si>
  <si>
    <t>16.137254184793445</t>
  </si>
  <si>
    <t>19.424504268809915</t>
  </si>
  <si>
    <t>790459.66326418775</t>
  </si>
  <si>
    <t>09/21/2020 17:55:00.635</t>
  </si>
  <si>
    <t>10781.164556962025</t>
  </si>
  <si>
    <t>8.3163352111475497</t>
  </si>
  <si>
    <t>9.9237338354845157</t>
  </si>
  <si>
    <t>1937227.1104250844</t>
  </si>
  <si>
    <t>09/21/2020 17:55:30.637</t>
  </si>
  <si>
    <t>9488.9338521400787</t>
  </si>
  <si>
    <t>13.642810739089411</t>
  </si>
  <si>
    <t>17.664498203417377</t>
  </si>
  <si>
    <t>875172.6910463674</t>
  </si>
  <si>
    <t>09/21/2020 17:56:00.643</t>
  </si>
  <si>
    <t>6979.5641646489103</t>
  </si>
  <si>
    <t>9.8718826630398002</t>
  </si>
  <si>
    <t>11.807491650831537</t>
  </si>
  <si>
    <t>120536.28582358694</t>
  </si>
  <si>
    <t>Wf</t>
  </si>
  <si>
    <t>Среднее значение последних двух измерений</t>
  </si>
  <si>
    <t>Разница между последним измерением и предпосленим. Если &lt;0, то показывает 0</t>
  </si>
  <si>
    <t>Самое последнее значение</t>
  </si>
  <si>
    <t>Значение в процентах</t>
  </si>
  <si>
    <t>Счетчики производят выборку возрастающего количества событий с течением времени. Счет делится на изменение времени для отображения скорости активности</t>
  </si>
  <si>
    <t>Описание</t>
  </si>
  <si>
    <t>Счетчик</t>
  </si>
  <si>
    <t>Базовый тип</t>
  </si>
  <si>
    <t>PERF_COUNTER_MULTI_BASE</t>
  </si>
  <si>
    <t>PERF_SAMPLE_BASE</t>
  </si>
  <si>
    <t>(N1-N0) / (D1-D0)</t>
  </si>
  <si>
    <t>((N1-N0)/F) / (D1-D0)</t>
  </si>
  <si>
    <t>Сортировка по возрастанию</t>
  </si>
  <si>
    <t xml:space="preserve"> =(j-0,5)/n</t>
  </si>
  <si>
    <t>НОРМ.СТ.ОБР</t>
  </si>
  <si>
    <t>Порядковый номер (j)</t>
  </si>
  <si>
    <t>Кол-во выборок (n)</t>
  </si>
  <si>
    <t>Изначальные данные (Xj)</t>
  </si>
  <si>
    <t>Универсальный тип, тип счетчика</t>
  </si>
  <si>
    <t>Сколько элементов обрабатывается в среднем во время операции</t>
  </si>
  <si>
    <t>Используется в качестве знаменателя при вычислении средних значений времени или счета</t>
  </si>
  <si>
    <t>Формула текущего значения</t>
  </si>
  <si>
    <t>Среднее время, наобходимое для завершения процесса или операции</t>
  </si>
  <si>
    <t>Средняя длина очереди на ресурс во времени</t>
  </si>
  <si>
    <t xml:space="preserve"> 
PhysicalDisk\ Avg. Disk Queue Length</t>
  </si>
  <si>
    <t>Тоже самое, что и PERF_COUNTER_QUEUELEN_TYPE только пространство для хранения значений больше</t>
  </si>
  <si>
    <t>Среднее число операций, выполненных за 1 сеукнду</t>
  </si>
  <si>
    <t>(N1-N0) / ((D1-D0)/F)</t>
  </si>
  <si>
    <t>Числитель - количество обработанных элементов за интервал, знаменатель (базовый тип) - количество операций, выполненных за интервал</t>
  </si>
  <si>
    <t>Числитель - количество выполненных операций за интервал, знаменатель - время, прошеднее за интервал в тиках. F - количество тиков, которые происходят за одну секунду, чтобы получить результат для секунды</t>
  </si>
  <si>
    <t>Числитель - время, прошедшее  за интервал в тиках, знаменатель  (базовый тип) - количество выполненных операций за интервал. Этот тип измеряет время в засечках системных часов. F - количество тиков, которые происходят за одну секунду, чтобы получить результат в секундах</t>
  </si>
  <si>
    <t>Чисслитель - разница между длинами очереди, наблюдаемыми в двух выборках, знаменатель - длительность интервала между выборками</t>
  </si>
  <si>
    <t>PhysicalDisk\ Avg. Disk sec/Transfer</t>
  </si>
  <si>
    <t>Объяснение формулы</t>
  </si>
  <si>
    <t>Код</t>
  </si>
  <si>
    <t>0x40030402</t>
  </si>
  <si>
    <t>0x40030401</t>
  </si>
  <si>
    <t>0x42030500</t>
  </si>
  <si>
    <t>0x40030500</t>
  </si>
  <si>
    <t>0x40030403</t>
  </si>
  <si>
    <t>Отношение обработанных элементов (например, отправленных байтов) к количеству выполненных операций</t>
  </si>
  <si>
    <t>Среднее время, необходимое для завершения процесса или операции</t>
  </si>
  <si>
    <t>PERF_AVERAGE_BASE
AverageBase
1073939458</t>
  </si>
  <si>
    <t>PERF_AVERAGE_BULK
AverageCount64
1073874176</t>
  </si>
  <si>
    <t>PERF_AVERAGE_TIMER
AverageTimer32
805438464</t>
  </si>
  <si>
    <t>PERF_COUNTER_DELTA
CounterDelta32
4195328</t>
  </si>
  <si>
    <t>PERF_COUNTER_LARGE_DELTA
CounterDelta64
4195584</t>
  </si>
  <si>
    <t>PERF_COUNTER_MULTI_BASE
CounterMultiBase
1107494144</t>
  </si>
  <si>
    <t>PERF_COUNTER_MULTI_TIMER
CounterMultiTimer
574686464</t>
  </si>
  <si>
    <t>PERF_100NSEC_MULTI_TIMTER
CounterMultiTimer100Ns
575735040</t>
  </si>
  <si>
    <t>PERF_100NSEC_MULTI_TIMTER_INV
CounterMultiTimer100NsInverse
592512256</t>
  </si>
  <si>
    <t>PERF_COUNTER_MULTI_TIMER_INV
CounterMultiTimerInverse
591463680</t>
  </si>
  <si>
    <t>PERF_COUNTER_TIMER
CounterTimer
541132032</t>
  </si>
  <si>
    <t>PERF_COUNTER_TIMER_INV
CounterTimerInverse
557909248</t>
  </si>
  <si>
    <t>PERF_ELAPSED_TIME
ElapsedTime
807666944</t>
  </si>
  <si>
    <t>PERF_RAW_BASE
RawBase
1073939459</t>
  </si>
  <si>
    <t>PERF_RAW_FRACTION
RawFraction
537003008</t>
  </si>
  <si>
    <t>PERF_SAMPLE_BASE
SampleBase
1073939457</t>
  </si>
  <si>
    <t>PERF_SAMPLE_COUNTER
SampleCounter
4260864</t>
  </si>
  <si>
    <t>PERF_SAMPLE_FRACTION
SampleFraction
549585920</t>
  </si>
  <si>
    <t>PERF_COUNTER_100NS_QUEUELEN_TYPE
5571840</t>
  </si>
  <si>
    <t>PERF_COUNTER_OBJ_QUEUELEN_TYPE
6620416</t>
  </si>
  <si>
    <t>PERF_COUNTER_LARGE_QUEUELEN_TYPE
CountPerTimeInterval64
4523264</t>
  </si>
  <si>
    <t>PERF_COUNTER_QUEUELEN_TYPE
CountPerTimeInterval32
4523008</t>
  </si>
  <si>
    <t>PERF_OBJ_TIME_TIMER
543229184</t>
  </si>
  <si>
    <t>PERF_PRECISION_100NS_TIMER
542573824</t>
  </si>
  <si>
    <t>PERF_COUNTER_BULK_COUNT
RateOfCountsPerSecond64
272696576</t>
  </si>
  <si>
    <t>PERF_COUNTER_COUNTER
RateOfCountsPerSecond32
272696320</t>
  </si>
  <si>
    <t>PERF_COUNTER_LARGE_RAWCOUNT
NumberOfItems64
65792</t>
  </si>
  <si>
    <t>PERF_COUNTER_LARGE_RAWCOUNT_HEX
NumberOfItemsHEX64
256</t>
  </si>
  <si>
    <t>PERF_COUNTER_RAWCOUNT
NumberOfItems32
65536</t>
  </si>
  <si>
    <t>PERF_COUNTER_RAWCOUNT_HEX
NumberOfItemsHEX32
0</t>
  </si>
  <si>
    <t>PERF_100NSEC_TIMER
Timer100Ns
542180608</t>
  </si>
  <si>
    <t>PERF_100NSEC_TIMER_INV
Timer100NsInverse
558957824</t>
  </si>
  <si>
    <t>Используется в качестве знаменателя при вычислении времени или количества средних значений</t>
  </si>
  <si>
    <t>Счетчик разницы, показывающий изменение в измеряемом атрибуте между двумя последними интервалами измерения</t>
  </si>
  <si>
    <t>Как и PERF_COUNTER_DELTA, только используется большие поля</t>
  </si>
  <si>
    <t>Базовый счетчик, показывающий число измеренных элементов</t>
  </si>
  <si>
    <t>Процент отношения активности одного или более компонентов ко всему интервалу измерения. Поскольку числитель записывает время активности работающих компонентов одновременно, результат может превышать 100%. Этот тип счетчика отличается от CounterMultiTimer100Ns, в нем вычисляется время в тактах системного таймера производительности, а не в единицах измерения, равных 100 нс</t>
  </si>
  <si>
    <t>Счетчик процентов, показывающий процент активного времени одного или более компонентов за весь интервал измерения. Он получает активное время путем измерения времени, в котором компоненты не были активны, и вычитая результат из 100 процентов, умноженных на число исследуемых объектов</t>
  </si>
  <si>
    <t>Средняя длина очереди к ресурсу за все время наблюдения</t>
  </si>
  <si>
    <t>Показывает последнее наблюдавшееся значение</t>
  </si>
  <si>
    <t>Показывает последнее наблюдавшееся значение. Тоже, что и PERF_COUNTER_RAWCOUNT, но поля больше</t>
  </si>
  <si>
    <t>Показывает последнее наблюдавшееся значение в шестнадцатеричном формате</t>
  </si>
  <si>
    <t>Счетчик разницы, показывающий среднее число операций, завершенных в течение каждой секунды интервала измерения</t>
  </si>
  <si>
    <t>Идентичен PERF_COUNTER_COUNTER, но используются значения большего размера</t>
  </si>
  <si>
    <t>Базовый счетчик, который хранит знаменатель счетчика, представляющего обычную арифметическую дробь</t>
  </si>
  <si>
    <t>Базовый счетчик, который хранит число взятых выборочных прерываний и используется в качестве знаменателя дроби. Выборочная доля представляет собой число измерений, равных 1</t>
  </si>
  <si>
    <t>Счетчик процентов, показывающий среднее отношение обращений ко всем операциям за последние два интервала измерения</t>
  </si>
  <si>
    <t>Счетчик процентов, показывающий процент активного времени компонента за все прошедшее время интервала измерения</t>
  </si>
  <si>
    <t>Счетчик процентов, который показывает средний процент наблюдавшегося активного времени за интервал измерения</t>
  </si>
  <si>
    <t>PERF_PRECISION_SYSTEM_TIMER
541525248</t>
  </si>
  <si>
    <t>PERF_COUNTER_TEXT
2816</t>
  </si>
  <si>
    <t>PERF_DOUBLE_RAW
73728</t>
  </si>
  <si>
    <t>PERF_PRECISION_OBJECT_TIMER
543622400</t>
  </si>
  <si>
    <t>PERF_COUNTER_NODATA
1073742336</t>
  </si>
  <si>
    <t>PERF_LARGE_RAW_BASE
1073939715</t>
  </si>
  <si>
    <t>PERF_PRECISION_TIMESTAMP
1073939712</t>
  </si>
  <si>
    <t>PERF_COUNTER_HISTOGRAM_TYPE
2147483648</t>
  </si>
  <si>
    <t>НЕТ</t>
  </si>
  <si>
    <t>Пример</t>
  </si>
  <si>
    <t>PhysicalDisk\ Avg. Disk Bytes per Read</t>
  </si>
  <si>
    <t>Числитель - разница между длинами очереди, наблюдаемыми в двух выборках, знаменатель - длительность интервала между выборками</t>
  </si>
  <si>
    <t>Разница между последним измерением и предпосленим</t>
  </si>
  <si>
    <t>Числитель - количество операций, выполненных за интервал, знаменатель - время, прошедшее за интервал в тиках. F - кол-во тиков в сек</t>
  </si>
  <si>
    <t>(N1-N0) / (B1-B0)</t>
  </si>
  <si>
    <t>N - число прочитанных байт (накопительный, N0=55, N1=111, т.е. за интервал обработано 111-55 элем), D - количество операций чтения (накопительный, B0=10,B1=15). https://docs.microsoft.com/ru-ru/dotnet/api/system.diagnostics.performancecounter?view=dotnet-plat-ext-5.0#examples</t>
  </si>
  <si>
    <t>N-прошедшее время с установленного момента в тиках (накопительный, т.е. N0=0,N1=436854,N2=4534895083,D-кол-во выполненных операций на данный момент (накопительный, т.е. B0=565,B1=1243). https://docs.microsoft.com/ru-ru/dotnet/api/system.diagnostics.stopwatch.gettimestamp?view=net-5.0#-------</t>
  </si>
  <si>
    <t>((N1-N0)/F) / (B1-B0)</t>
  </si>
  <si>
    <t>N1-N0</t>
  </si>
  <si>
    <t>Изменение измеренного атрибута между двумя  выборками</t>
  </si>
  <si>
    <t>(D0-N0)/F</t>
  </si>
  <si>
    <t>D0-текущее время, N0-время запуска объекта,F-кол-во тиков в секунду</t>
  </si>
  <si>
    <t>Таймер разницы, который показывает полное время между началом работы компонента или процесса и вычислением значения (т.е. когда запросили значение счетчика)</t>
  </si>
  <si>
    <t>Memory\Available Bytes</t>
  </si>
  <si>
    <t>N</t>
  </si>
  <si>
    <t>N-значение</t>
  </si>
  <si>
    <t>N-16-ричное значение</t>
  </si>
  <si>
    <t>(N0/D0)*100</t>
  </si>
  <si>
    <t>D0-измеряемый атрибут базой,N0-один компонент этого атрибута</t>
  </si>
  <si>
    <t>Счетчик мгновенного значения в процентах, показывающий отношение подмножества к множеству в процентах.  Например, он позволяет сравнить число байтов, используемых на диске, и общее число байтов на этом диске</t>
  </si>
  <si>
    <t>https://docs.microsoft.com/ru-ru/dotnet/api/system.diagnostics.performancecountertype?view=dotnet-plat-ext-5.0#examples</t>
  </si>
  <si>
    <t>((N1-N0)/(D1-D0))*100/B</t>
  </si>
  <si>
    <t>N0,N1 - считывания счетчиков производительности, D0,D1 - время чтения в 100-ых нс., B - кол-во отслеживаемых компонентов</t>
  </si>
  <si>
    <t>Числитель - время в течение интервала, когда наблюдаемые компоненты были неактивны, знаменатель - общее время интервала выборки, В - число отслеживаемых компонентов</t>
  </si>
  <si>
    <t>Процент активного времени одного или нескольких компонентов от общего времени интервала выборки. Счетчики этого типа вычисляют время в единицах времени, равных 100 нс. Обратные счетчики измеряют время, в течение которого компонент не активен, и опрдеделяют время его активности на основе измерения времени бездействия</t>
  </si>
  <si>
    <t xml:space="preserve">Счетчик процентов, показывающий процент активного времени одного или более компонентов за весь интервал измерения. Вычисляет время в единицах времени, равных 100 нс. Мультитаймеры предназначены для отслеживания более чем одного экзмепляра компонента, такого как процессор или диск. </t>
  </si>
  <si>
    <t>Тоже что и PERF_100NSEC_MULTI_TIMTER_INV, только изерения времени в тактах, а не сотых нс</t>
  </si>
  <si>
    <t>Тоже что и PERF_100NSEC_MULTI_TIMTER, только изерения времени в тактах, а не сотых нс</t>
  </si>
  <si>
    <t>(N1-N0)/(D1-D0)*100</t>
  </si>
  <si>
    <t>Числитель-время в течение интервала, когда наблюдаемый компонент был активен, знаменатель - общее время интервала выборки</t>
  </si>
  <si>
    <t>(B-((N1-N0)/(D1-D0))*100 или
(100*B)-((N1-N0)/(D1-D0)*100)</t>
  </si>
  <si>
    <t>(1-((N1-N0)/(D1-D0))*100 или
100-((N1-N0)/(D1-D0)*100)</t>
  </si>
  <si>
    <t>Числитель - время в течение интервала, когда наблюдаемый компонент был активен, знаменатель - общее время интервала выборки</t>
  </si>
  <si>
    <t>К примеру есть 5 компонентов, время неактивности 1 сек, время интервала выборки 10 с, тогда 0.1 - это соотношение неактивности, теперь из 5 (это как 500%) вычитаем 0.1 (это как 10%) и получает 4,9. Умножаем на 100 получает 490% - время активности 5 компонентов</t>
  </si>
  <si>
    <t>(1-(N1-N0)/(D1-D0))*100</t>
  </si>
  <si>
    <t>Счетчик процентов, показывающий процент активного времени компонента за весь интервал измерения. Он получает активное время путем измерения времени, в котором компонент не был активен, и вычитая результат из 100 процентов</t>
  </si>
  <si>
    <t>((N1-N0)/(D1-D0))*100</t>
  </si>
  <si>
    <t>Числитель - кол-во успешных операций за интервал, знаменатель - кол-во всех операций за интервал</t>
  </si>
  <si>
    <t>64-битный таймер в объектно-зависимых единицах.</t>
  </si>
  <si>
    <t>(X1-X0)/(Y1-Y0)</t>
  </si>
  <si>
    <t>Числитель-данные счетчика, знаменатель-измерение времени производительности</t>
  </si>
  <si>
    <t>N1-N0/D1-D0</t>
  </si>
  <si>
    <t>Подобно PERF_COUNTER_TIMER, за исключением того, что он использует определенную счетчиком временную базу вместо системной временной метки.</t>
  </si>
  <si>
    <t>Подобен PERF_100NSEC_TIMER, за исключением того, что он использует определенную счетчиком временную базу 100 нс вместо системной отметки времени 100 нс.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</si>
</sst>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rgb="FF171717"/>
      <name val="Segoe UI"/>
      <family val="2"/>
      <charset val="204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NumberFormat="1" applyFont="1" applyFill="1" applyBorder="1" applyAlignment="1" applyProtection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0883533416120027E-2"/>
          <c:y val="0.47365831262841118"/>
          <c:w val="0.8847997325950997"/>
          <c:h val="0.49243090897153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Лист3!$E$1</c:f>
              <c:strCache>
                <c:ptCount val="1"/>
                <c:pt idx="0">
                  <c:v>НОРМ.СТ.ОБР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tx1"/>
              </a:solidFill>
            </c:spPr>
          </c:marker>
          <c:dPt>
            <c:idx val="17"/>
            <c:marker>
              <c:spPr>
                <a:solidFill>
                  <a:schemeClr val="tx1"/>
                </a:solidFill>
                <a:ln w="50800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E95-43E3-90CB-523B5ACB197F}"/>
              </c:ext>
            </c:extLst>
          </c:dPt>
          <c:xVal>
            <c:numRef>
              <c:f>Лист3!$B$2:$B$25</c:f>
              <c:numCache>
                <c:formatCode>General</c:formatCode>
                <c:ptCount val="24"/>
                <c:pt idx="0">
                  <c:v>-3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</c:numCache>
            </c:numRef>
          </c:xVal>
          <c:yVal>
            <c:numRef>
              <c:f>Лист3!$E$2:$E$25</c:f>
              <c:numCache>
                <c:formatCode>General</c:formatCode>
                <c:ptCount val="24"/>
                <c:pt idx="0">
                  <c:v>-2.0368341317013887</c:v>
                </c:pt>
                <c:pt idx="1">
                  <c:v>-1.5341205443525459</c:v>
                </c:pt>
                <c:pt idx="2">
                  <c:v>-1.258161561063097</c:v>
                </c:pt>
                <c:pt idx="3">
                  <c:v>-1.054472451770053</c:v>
                </c:pt>
                <c:pt idx="4">
                  <c:v>-0.88714655901887607</c:v>
                </c:pt>
                <c:pt idx="5">
                  <c:v>-0.74159404386151673</c:v>
                </c:pt>
                <c:pt idx="6">
                  <c:v>-0.6102946101863328</c:v>
                </c:pt>
                <c:pt idx="7">
                  <c:v>-0.48877641111466941</c:v>
                </c:pt>
                <c:pt idx="8">
                  <c:v>-0.37409541019772358</c:v>
                </c:pt>
                <c:pt idx="9">
                  <c:v>-0.26414697682592364</c:v>
                </c:pt>
                <c:pt idx="10">
                  <c:v>-0.1573106846101707</c:v>
                </c:pt>
                <c:pt idx="11">
                  <c:v>-5.2245180375940357E-2</c:v>
                </c:pt>
                <c:pt idx="12">
                  <c:v>5.2245180375940489E-2</c:v>
                </c:pt>
                <c:pt idx="13">
                  <c:v>0.1573106846101707</c:v>
                </c:pt>
                <c:pt idx="14">
                  <c:v>0.26414697682592353</c:v>
                </c:pt>
                <c:pt idx="15">
                  <c:v>0.37409541019772363</c:v>
                </c:pt>
                <c:pt idx="16">
                  <c:v>0.48877641111466941</c:v>
                </c:pt>
                <c:pt idx="17">
                  <c:v>0.61029461018633246</c:v>
                </c:pt>
                <c:pt idx="18">
                  <c:v>0.74159404386151673</c:v>
                </c:pt>
                <c:pt idx="19">
                  <c:v>0.88714655901887607</c:v>
                </c:pt>
                <c:pt idx="20">
                  <c:v>1.054472451770053</c:v>
                </c:pt>
                <c:pt idx="21">
                  <c:v>1.2581615610630965</c:v>
                </c:pt>
                <c:pt idx="22">
                  <c:v>1.5341205443525465</c:v>
                </c:pt>
                <c:pt idx="23">
                  <c:v>2.0368341317013874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95-43E3-90CB-523B5ACB1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5328"/>
        <c:axId val="50596864"/>
      </c:scatterChart>
      <c:valAx>
        <c:axId val="50595328"/>
        <c:scaling>
          <c:orientation val="minMax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numFmt formatCode="#,##0" sourceLinked="0"/>
        <c:majorTickMark val="out"/>
        <c:minorTickMark val="in"/>
        <c:tickLblPos val="nextTo"/>
        <c:spPr>
          <a:noFill/>
          <a:ln w="22225">
            <a:solidFill>
              <a:schemeClr val="tx1"/>
            </a:solidFill>
            <a:tailEnd type="triangle"/>
          </a:ln>
        </c:spPr>
        <c:txPr>
          <a:bodyPr rot="0" vert="horz" anchor="ctr" anchorCtr="0"/>
          <a:lstStyle/>
          <a:p>
            <a:pPr>
              <a:defRPr sz="800"/>
            </a:pPr>
            <a:endParaRPr lang="ru-RU"/>
          </a:p>
        </c:txPr>
        <c:crossAx val="50596864"/>
        <c:crossesAt val="0"/>
        <c:crossBetween val="midCat"/>
        <c:majorUnit val="1"/>
        <c:minorUnit val="1"/>
      </c:valAx>
      <c:valAx>
        <c:axId val="50596864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#,##0.0" sourceLinked="0"/>
        <c:majorTickMark val="out"/>
        <c:minorTickMark val="in"/>
        <c:tickLblPos val="nextTo"/>
        <c:spPr>
          <a:noFill/>
          <a:ln w="22225">
            <a:solidFill>
              <a:schemeClr val="tx1"/>
            </a:solidFill>
            <a:headEnd type="none"/>
            <a:tailEnd type="triangle"/>
          </a:ln>
        </c:spPr>
        <c:txPr>
          <a:bodyPr/>
          <a:lstStyle/>
          <a:p>
            <a:pPr>
              <a:defRPr sz="800"/>
            </a:pPr>
            <a:endParaRPr lang="ru-RU"/>
          </a:p>
        </c:txPr>
        <c:crossAx val="50595328"/>
        <c:crossesAt val="0"/>
        <c:crossBetween val="midCat"/>
        <c:majorUnit val="0.5"/>
        <c:minorUnit val="0.1"/>
      </c:valAx>
      <c:spPr>
        <a:noFill/>
        <a:ln w="12700" cap="rnd"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13</xdr:row>
      <xdr:rowOff>142874</xdr:rowOff>
    </xdr:from>
    <xdr:to>
      <xdr:col>16</xdr:col>
      <xdr:colOff>581025</xdr:colOff>
      <xdr:row>35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pane ySplit="1" topLeftCell="A2" activePane="bottomLeft" state="frozen"/>
      <selection pane="bottomLeft" activeCell="A13" sqref="A13"/>
    </sheetView>
  </sheetViews>
  <sheetFormatPr defaultRowHeight="15" x14ac:dyDescent="0.25"/>
  <cols>
    <col min="1" max="1" width="37.5703125" style="9" bestFit="1" customWidth="1"/>
    <col min="2" max="2" width="32.85546875" style="9" customWidth="1"/>
    <col min="3" max="3" width="21.7109375" style="9" customWidth="1"/>
    <col min="4" max="4" width="29.140625" style="9" bestFit="1" customWidth="1"/>
    <col min="5" max="5" width="28.140625" style="9" bestFit="1" customWidth="1"/>
    <col min="6" max="6" width="48.7109375" style="9" customWidth="1"/>
    <col min="7" max="7" width="27.5703125" style="9" bestFit="1" customWidth="1"/>
    <col min="8" max="16384" width="9.140625" style="9"/>
  </cols>
  <sheetData>
    <row r="1" spans="1:7" x14ac:dyDescent="0.25">
      <c r="A1" s="5" t="s">
        <v>180</v>
      </c>
      <c r="B1" s="5" t="s">
        <v>167</v>
      </c>
      <c r="C1" s="5" t="s">
        <v>168</v>
      </c>
      <c r="D1" s="8" t="s">
        <v>169</v>
      </c>
      <c r="E1" s="8" t="s">
        <v>183</v>
      </c>
      <c r="F1" s="5" t="s">
        <v>195</v>
      </c>
      <c r="G1" s="5" t="s">
        <v>196</v>
      </c>
    </row>
    <row r="2" spans="1:7" ht="30" customHeight="1" x14ac:dyDescent="0.25">
      <c r="A2" s="5" t="s">
        <v>0</v>
      </c>
      <c r="B2" s="12" t="s">
        <v>162</v>
      </c>
      <c r="C2" s="12"/>
      <c r="D2" s="12"/>
      <c r="E2" s="12"/>
      <c r="F2" s="4"/>
      <c r="G2" s="4"/>
    </row>
    <row r="3" spans="1:7" ht="45" x14ac:dyDescent="0.25">
      <c r="A3" s="4" t="s">
        <v>8</v>
      </c>
      <c r="B3" s="4" t="s">
        <v>181</v>
      </c>
      <c r="C3" s="4" t="s">
        <v>42</v>
      </c>
      <c r="D3" s="6" t="s">
        <v>7</v>
      </c>
      <c r="E3" s="4" t="s">
        <v>172</v>
      </c>
      <c r="F3" s="4" t="s">
        <v>190</v>
      </c>
      <c r="G3" s="4"/>
    </row>
    <row r="4" spans="1:7" ht="90" x14ac:dyDescent="0.25">
      <c r="A4" s="4" t="s">
        <v>9</v>
      </c>
      <c r="B4" s="4" t="s">
        <v>184</v>
      </c>
      <c r="C4" s="4" t="s">
        <v>194</v>
      </c>
      <c r="D4" s="6" t="s">
        <v>7</v>
      </c>
      <c r="E4" s="4" t="s">
        <v>173</v>
      </c>
      <c r="F4" s="4" t="s">
        <v>192</v>
      </c>
      <c r="G4" s="4"/>
    </row>
    <row r="5" spans="1:7" ht="60" x14ac:dyDescent="0.25">
      <c r="A5" s="4" t="s">
        <v>15</v>
      </c>
      <c r="B5" s="4" t="s">
        <v>187</v>
      </c>
      <c r="C5" s="4" t="s">
        <v>186</v>
      </c>
      <c r="D5" s="4"/>
      <c r="E5" s="4"/>
      <c r="F5" s="4"/>
      <c r="G5" s="4"/>
    </row>
    <row r="6" spans="1:7" ht="45" x14ac:dyDescent="0.25">
      <c r="A6" s="4" t="s">
        <v>21</v>
      </c>
      <c r="B6" s="4" t="s">
        <v>185</v>
      </c>
      <c r="D6" s="4"/>
      <c r="E6" s="4" t="s">
        <v>172</v>
      </c>
      <c r="F6" s="4" t="s">
        <v>193</v>
      </c>
      <c r="G6" s="4"/>
    </row>
    <row r="7" spans="1:7" ht="75" x14ac:dyDescent="0.25">
      <c r="A7" s="4" t="s">
        <v>36</v>
      </c>
      <c r="B7" s="4" t="s">
        <v>188</v>
      </c>
      <c r="C7" s="4"/>
      <c r="D7" s="4" t="s">
        <v>171</v>
      </c>
      <c r="E7" s="4" t="s">
        <v>189</v>
      </c>
      <c r="F7" s="4" t="s">
        <v>191</v>
      </c>
      <c r="G7" s="4"/>
    </row>
    <row r="8" spans="1:7" ht="45" customHeight="1" x14ac:dyDescent="0.25">
      <c r="A8" s="5" t="s">
        <v>1</v>
      </c>
      <c r="B8" s="12" t="s">
        <v>163</v>
      </c>
      <c r="C8" s="12"/>
      <c r="D8" s="12"/>
      <c r="E8" s="12"/>
      <c r="F8" s="4"/>
      <c r="G8" s="4"/>
    </row>
    <row r="9" spans="1:7" ht="30" x14ac:dyDescent="0.25">
      <c r="A9" s="4" t="s">
        <v>11</v>
      </c>
      <c r="B9" s="4"/>
      <c r="C9" s="4" t="s">
        <v>43</v>
      </c>
      <c r="D9" s="4"/>
      <c r="E9" s="4"/>
      <c r="F9" s="4"/>
      <c r="G9" s="4"/>
    </row>
    <row r="10" spans="1:7" ht="30" x14ac:dyDescent="0.25">
      <c r="A10" s="4" t="s">
        <v>12</v>
      </c>
      <c r="B10" s="4"/>
      <c r="C10" s="4" t="s">
        <v>44</v>
      </c>
      <c r="D10" s="4"/>
      <c r="E10" s="4"/>
      <c r="F10" s="4"/>
      <c r="G10" s="4"/>
    </row>
    <row r="11" spans="1:7" x14ac:dyDescent="0.25">
      <c r="A11" s="4" t="s">
        <v>13</v>
      </c>
      <c r="B11" s="4"/>
      <c r="C11" s="4"/>
      <c r="D11" s="4"/>
      <c r="E11" s="4"/>
      <c r="F11" s="4"/>
      <c r="G11" s="4"/>
    </row>
    <row r="12" spans="1:7" x14ac:dyDescent="0.25">
      <c r="A12" s="4" t="s">
        <v>14</v>
      </c>
      <c r="B12" s="4"/>
      <c r="C12" s="4"/>
      <c r="D12" s="4"/>
      <c r="E12" s="4"/>
      <c r="F12" s="4"/>
      <c r="G12" s="4"/>
    </row>
    <row r="13" spans="1:7" ht="45" x14ac:dyDescent="0.25">
      <c r="A13" s="4" t="s">
        <v>28</v>
      </c>
      <c r="B13" s="4"/>
      <c r="C13" s="4" t="s">
        <v>45</v>
      </c>
      <c r="D13" s="4"/>
      <c r="E13" s="4"/>
      <c r="F13" s="4"/>
      <c r="G13" s="4"/>
    </row>
    <row r="14" spans="1:7" x14ac:dyDescent="0.25">
      <c r="A14" s="5" t="s">
        <v>6</v>
      </c>
      <c r="B14" s="12" t="s">
        <v>164</v>
      </c>
      <c r="C14" s="12"/>
      <c r="D14" s="12"/>
      <c r="E14" s="12"/>
      <c r="F14" s="4"/>
      <c r="G14" s="4"/>
    </row>
    <row r="15" spans="1:7" ht="60" x14ac:dyDescent="0.25">
      <c r="A15" s="4" t="s">
        <v>7</v>
      </c>
      <c r="B15" s="4" t="s">
        <v>182</v>
      </c>
      <c r="C15" s="4"/>
      <c r="D15" s="4"/>
      <c r="E15" s="4"/>
      <c r="F15" s="4"/>
      <c r="G15" s="4" t="s">
        <v>197</v>
      </c>
    </row>
    <row r="16" spans="1:7" x14ac:dyDescent="0.25">
      <c r="A16" s="9" t="s">
        <v>171</v>
      </c>
      <c r="G16" s="9" t="s">
        <v>198</v>
      </c>
    </row>
    <row r="17" spans="1:7" x14ac:dyDescent="0.25">
      <c r="A17" s="9" t="s">
        <v>170</v>
      </c>
      <c r="G17" s="9" t="s">
        <v>199</v>
      </c>
    </row>
    <row r="18" spans="1:7" x14ac:dyDescent="0.25">
      <c r="A18" s="9" t="s">
        <v>34</v>
      </c>
      <c r="G18" s="9" t="s">
        <v>201</v>
      </c>
    </row>
    <row r="19" spans="1:7" x14ac:dyDescent="0.25">
      <c r="A19" s="9" t="s">
        <v>29</v>
      </c>
      <c r="G19" s="9" t="s">
        <v>200</v>
      </c>
    </row>
    <row r="20" spans="1:7" x14ac:dyDescent="0.25">
      <c r="A20" s="4" t="s">
        <v>16</v>
      </c>
      <c r="B20" s="4"/>
      <c r="C20" s="4"/>
      <c r="D20" s="4"/>
      <c r="E20" s="4"/>
      <c r="F20" s="4"/>
      <c r="G20" s="4"/>
    </row>
    <row r="21" spans="1:7" ht="30" x14ac:dyDescent="0.25">
      <c r="A21" s="4" t="s">
        <v>17</v>
      </c>
      <c r="B21" s="4"/>
      <c r="C21" s="4"/>
      <c r="D21" s="4"/>
      <c r="E21" s="4"/>
      <c r="F21" s="4"/>
      <c r="G21" s="4"/>
    </row>
    <row r="22" spans="1:7" x14ac:dyDescent="0.25">
      <c r="A22" s="4" t="s">
        <v>22</v>
      </c>
      <c r="B22" s="4"/>
      <c r="C22" s="4"/>
      <c r="D22" s="4"/>
      <c r="E22" s="4"/>
      <c r="F22" s="4"/>
      <c r="G22" s="4"/>
    </row>
    <row r="23" spans="1:7" x14ac:dyDescent="0.25">
      <c r="A23" s="4" t="s">
        <v>23</v>
      </c>
      <c r="B23" s="4"/>
      <c r="C23" s="4"/>
      <c r="D23" s="4"/>
      <c r="E23" s="4"/>
      <c r="F23" s="4"/>
      <c r="G23" s="4"/>
    </row>
    <row r="24" spans="1:7" ht="16.5" x14ac:dyDescent="0.25">
      <c r="A24" s="7" t="s">
        <v>35</v>
      </c>
      <c r="B24" s="4"/>
      <c r="C24" s="4"/>
      <c r="D24" s="6" t="s">
        <v>34</v>
      </c>
      <c r="E24" s="4"/>
      <c r="F24" s="4"/>
      <c r="G24" s="4"/>
    </row>
    <row r="25" spans="1:7" x14ac:dyDescent="0.25">
      <c r="A25" s="5" t="s">
        <v>2</v>
      </c>
      <c r="B25" s="13" t="s">
        <v>165</v>
      </c>
      <c r="C25" s="14"/>
      <c r="D25" s="14"/>
      <c r="E25" s="15"/>
      <c r="F25" s="4"/>
      <c r="G25" s="4"/>
    </row>
    <row r="26" spans="1:7" ht="16.5" x14ac:dyDescent="0.25">
      <c r="A26" s="4" t="s">
        <v>4</v>
      </c>
      <c r="B26" s="4"/>
      <c r="C26" s="4"/>
      <c r="D26" s="6" t="s">
        <v>170</v>
      </c>
      <c r="E26" s="4"/>
      <c r="F26" s="4"/>
      <c r="G26" s="4"/>
    </row>
    <row r="27" spans="1:7" ht="16.5" x14ac:dyDescent="0.25">
      <c r="A27" s="4" t="s">
        <v>5</v>
      </c>
      <c r="B27" s="4"/>
      <c r="C27" s="4"/>
      <c r="D27" s="6" t="s">
        <v>170</v>
      </c>
      <c r="E27" s="4"/>
      <c r="F27" s="4"/>
      <c r="G27" s="4"/>
    </row>
    <row r="28" spans="1:7" ht="45" x14ac:dyDescent="0.25">
      <c r="A28" s="4" t="s">
        <v>39</v>
      </c>
      <c r="B28" s="4"/>
      <c r="C28" s="4" t="s">
        <v>38</v>
      </c>
      <c r="D28" s="4"/>
      <c r="E28" s="4"/>
      <c r="F28" s="4"/>
      <c r="G28" s="4"/>
    </row>
    <row r="29" spans="1:7" ht="60" x14ac:dyDescent="0.25">
      <c r="A29" s="4" t="s">
        <v>40</v>
      </c>
      <c r="B29" s="4"/>
      <c r="C29" s="4" t="s">
        <v>41</v>
      </c>
      <c r="D29" s="4"/>
      <c r="E29" s="4"/>
      <c r="F29" s="4"/>
      <c r="G29" s="4"/>
    </row>
    <row r="30" spans="1:7" ht="16.5" x14ac:dyDescent="0.25">
      <c r="A30" s="4" t="s">
        <v>18</v>
      </c>
      <c r="B30" s="4"/>
      <c r="C30" s="4"/>
      <c r="D30" s="6" t="s">
        <v>170</v>
      </c>
      <c r="E30" s="4"/>
      <c r="F30" s="4"/>
      <c r="G30" s="4"/>
    </row>
    <row r="31" spans="1:7" ht="16.5" x14ac:dyDescent="0.25">
      <c r="A31" s="4" t="s">
        <v>19</v>
      </c>
      <c r="B31" s="4"/>
      <c r="C31" s="4"/>
      <c r="D31" s="6" t="s">
        <v>170</v>
      </c>
      <c r="E31" s="4"/>
      <c r="F31" s="4"/>
      <c r="G31" s="4"/>
    </row>
    <row r="32" spans="1:7" x14ac:dyDescent="0.25">
      <c r="A32" s="4" t="s">
        <v>20</v>
      </c>
      <c r="B32" s="4"/>
      <c r="C32" s="4"/>
      <c r="D32" s="4"/>
      <c r="E32" s="4"/>
      <c r="F32" s="4"/>
      <c r="G32" s="4"/>
    </row>
    <row r="33" spans="1:7" x14ac:dyDescent="0.25">
      <c r="A33" s="4" t="s">
        <v>26</v>
      </c>
      <c r="B33" s="4"/>
      <c r="C33" s="4"/>
      <c r="D33" s="4"/>
      <c r="E33" s="4"/>
      <c r="F33" s="4"/>
      <c r="G33" s="4"/>
    </row>
    <row r="34" spans="1:7" x14ac:dyDescent="0.25">
      <c r="A34" s="4" t="s">
        <v>27</v>
      </c>
      <c r="B34" s="4"/>
      <c r="C34" s="4"/>
      <c r="D34" s="4"/>
      <c r="E34" s="4"/>
      <c r="F34" s="4"/>
      <c r="G34" s="4"/>
    </row>
    <row r="35" spans="1:7" x14ac:dyDescent="0.25">
      <c r="A35" s="4" t="s">
        <v>30</v>
      </c>
      <c r="B35" s="4"/>
      <c r="C35" s="4"/>
      <c r="D35" s="4"/>
      <c r="E35" s="4"/>
      <c r="F35" s="4"/>
      <c r="G35" s="4"/>
    </row>
    <row r="36" spans="1:7" x14ac:dyDescent="0.25">
      <c r="A36" s="4" t="s">
        <v>31</v>
      </c>
      <c r="B36" s="4"/>
      <c r="C36" s="4"/>
      <c r="D36" s="4"/>
      <c r="E36" s="4"/>
      <c r="F36" s="4"/>
      <c r="G36" s="4"/>
    </row>
    <row r="37" spans="1:7" x14ac:dyDescent="0.25">
      <c r="A37" s="4" t="s">
        <v>32</v>
      </c>
      <c r="B37" s="4"/>
      <c r="C37" s="4"/>
      <c r="D37" s="4"/>
      <c r="E37" s="4"/>
      <c r="F37" s="4"/>
      <c r="G37" s="4"/>
    </row>
    <row r="38" spans="1:7" x14ac:dyDescent="0.25">
      <c r="A38" s="4" t="s">
        <v>33</v>
      </c>
      <c r="B38" s="4"/>
      <c r="C38" s="4"/>
      <c r="D38" s="4"/>
      <c r="E38" s="4"/>
      <c r="F38" s="4"/>
      <c r="G38" s="4"/>
    </row>
    <row r="39" spans="1:7" ht="90" customHeight="1" x14ac:dyDescent="0.25">
      <c r="A39" s="7" t="s">
        <v>35</v>
      </c>
      <c r="B39" s="4" t="s">
        <v>47</v>
      </c>
      <c r="C39" s="4" t="s">
        <v>46</v>
      </c>
      <c r="D39" s="4"/>
      <c r="E39" s="4"/>
      <c r="F39" s="4"/>
      <c r="G39" s="4"/>
    </row>
    <row r="40" spans="1:7" ht="16.5" x14ac:dyDescent="0.25">
      <c r="A40" s="4" t="s">
        <v>37</v>
      </c>
      <c r="B40" s="4"/>
      <c r="C40" s="4"/>
      <c r="D40" s="6" t="s">
        <v>171</v>
      </c>
      <c r="E40" s="4"/>
      <c r="F40" s="4"/>
      <c r="G40" s="4"/>
    </row>
    <row r="41" spans="1:7" ht="14.25" customHeight="1" x14ac:dyDescent="0.25">
      <c r="A41" s="5" t="s">
        <v>3</v>
      </c>
      <c r="B41" s="10" t="s">
        <v>166</v>
      </c>
      <c r="C41" s="10"/>
      <c r="D41" s="10"/>
      <c r="E41" s="10"/>
      <c r="F41" s="4"/>
      <c r="G41" s="4"/>
    </row>
    <row r="42" spans="1:7" x14ac:dyDescent="0.25">
      <c r="A42" s="4" t="s">
        <v>10</v>
      </c>
      <c r="B42" s="4"/>
      <c r="C42" s="4"/>
      <c r="D42" s="4"/>
      <c r="E42" s="4"/>
      <c r="F42" s="4"/>
      <c r="G42" s="4"/>
    </row>
    <row r="43" spans="1:7" x14ac:dyDescent="0.25">
      <c r="A43" s="5" t="s">
        <v>24</v>
      </c>
      <c r="B43" s="11"/>
      <c r="C43" s="11"/>
      <c r="D43" s="11"/>
      <c r="E43" s="11"/>
      <c r="F43" s="4"/>
      <c r="G43" s="4"/>
    </row>
    <row r="44" spans="1:7" x14ac:dyDescent="0.25">
      <c r="A44" s="4" t="s">
        <v>25</v>
      </c>
      <c r="B44" s="4"/>
      <c r="C44" s="4"/>
      <c r="D44" s="4"/>
      <c r="E44" s="4"/>
      <c r="F44" s="4"/>
      <c r="G44" s="4"/>
    </row>
  </sheetData>
  <mergeCells count="3">
    <mergeCell ref="B2:E2"/>
    <mergeCell ref="B8:E8"/>
    <mergeCell ref="B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70" zoomScaleNormal="70" workbookViewId="0">
      <pane ySplit="1" topLeftCell="A23" activePane="bottomLeft" state="frozen"/>
      <selection pane="bottomLeft" activeCell="E28" sqref="E28"/>
    </sheetView>
  </sheetViews>
  <sheetFormatPr defaultRowHeight="15" x14ac:dyDescent="0.25"/>
  <cols>
    <col min="1" max="1" width="38" style="16" customWidth="1"/>
    <col min="2" max="2" width="38.42578125" style="16" customWidth="1"/>
    <col min="3" max="3" width="33.42578125" style="16" customWidth="1"/>
    <col min="4" max="4" width="42.28515625" style="16" customWidth="1"/>
    <col min="5" max="5" width="31.28515625" style="16" customWidth="1"/>
    <col min="6" max="6" width="38.5703125" style="16" customWidth="1"/>
    <col min="7" max="7" width="37" style="16" customWidth="1"/>
    <col min="8" max="8" width="113.7109375" style="16" bestFit="1" customWidth="1"/>
    <col min="9" max="16384" width="9.140625" style="16"/>
  </cols>
  <sheetData>
    <row r="1" spans="1:7" x14ac:dyDescent="0.25">
      <c r="A1" s="5" t="s">
        <v>180</v>
      </c>
      <c r="B1" s="5" t="s">
        <v>167</v>
      </c>
      <c r="C1" s="5" t="s">
        <v>168</v>
      </c>
      <c r="D1" s="8" t="s">
        <v>169</v>
      </c>
      <c r="E1" s="8" t="s">
        <v>183</v>
      </c>
      <c r="F1" s="5" t="s">
        <v>195</v>
      </c>
      <c r="G1" s="5" t="s">
        <v>262</v>
      </c>
    </row>
    <row r="2" spans="1:7" x14ac:dyDescent="0.25">
      <c r="A2" s="17" t="s">
        <v>0</v>
      </c>
      <c r="B2" s="18" t="s">
        <v>162</v>
      </c>
      <c r="C2" s="18"/>
      <c r="D2" s="18"/>
      <c r="E2" s="18"/>
      <c r="F2" s="19"/>
      <c r="G2" s="19"/>
    </row>
    <row r="3" spans="1:7" ht="135" x14ac:dyDescent="0.25">
      <c r="A3" s="19" t="s">
        <v>205</v>
      </c>
      <c r="B3" s="19" t="s">
        <v>202</v>
      </c>
      <c r="C3" s="19" t="s">
        <v>263</v>
      </c>
      <c r="D3" s="20" t="s">
        <v>7</v>
      </c>
      <c r="E3" s="19" t="s">
        <v>267</v>
      </c>
      <c r="F3" s="19" t="s">
        <v>190</v>
      </c>
      <c r="G3" s="19" t="s">
        <v>268</v>
      </c>
    </row>
    <row r="4" spans="1:7" ht="165" x14ac:dyDescent="0.25">
      <c r="A4" s="19" t="s">
        <v>206</v>
      </c>
      <c r="B4" s="19" t="s">
        <v>203</v>
      </c>
      <c r="C4" s="19" t="s">
        <v>194</v>
      </c>
      <c r="D4" s="20" t="s">
        <v>7</v>
      </c>
      <c r="E4" s="19" t="s">
        <v>270</v>
      </c>
      <c r="F4" s="19" t="s">
        <v>192</v>
      </c>
      <c r="G4" s="19" t="s">
        <v>269</v>
      </c>
    </row>
    <row r="5" spans="1:7" ht="60" x14ac:dyDescent="0.25">
      <c r="A5" s="19" t="s">
        <v>224</v>
      </c>
      <c r="B5" s="19" t="s">
        <v>187</v>
      </c>
      <c r="C5" s="19" t="s">
        <v>261</v>
      </c>
      <c r="D5" s="19"/>
      <c r="E5" s="19"/>
      <c r="F5" s="19"/>
      <c r="G5" s="19"/>
    </row>
    <row r="6" spans="1:7" ht="60" x14ac:dyDescent="0.25">
      <c r="A6" s="19" t="s">
        <v>225</v>
      </c>
      <c r="B6" s="19" t="s">
        <v>242</v>
      </c>
      <c r="C6" s="19" t="s">
        <v>261</v>
      </c>
      <c r="D6" s="19"/>
      <c r="E6" s="19" t="s">
        <v>172</v>
      </c>
      <c r="F6" s="19" t="s">
        <v>264</v>
      </c>
      <c r="G6" s="19"/>
    </row>
    <row r="7" spans="1:7" ht="90" x14ac:dyDescent="0.25">
      <c r="A7" s="19" t="s">
        <v>220</v>
      </c>
      <c r="B7" s="19" t="s">
        <v>188</v>
      </c>
      <c r="C7" s="19" t="s">
        <v>261</v>
      </c>
      <c r="D7" s="19"/>
      <c r="E7" s="19" t="s">
        <v>189</v>
      </c>
      <c r="F7" s="19" t="s">
        <v>191</v>
      </c>
      <c r="G7" s="19"/>
    </row>
    <row r="8" spans="1:7" x14ac:dyDescent="0.25">
      <c r="A8" s="21" t="s">
        <v>1</v>
      </c>
      <c r="B8" s="22" t="s">
        <v>265</v>
      </c>
      <c r="C8" s="22"/>
      <c r="D8" s="22"/>
      <c r="E8" s="22"/>
      <c r="F8" s="23"/>
      <c r="G8" s="23"/>
    </row>
    <row r="9" spans="1:7" ht="45" x14ac:dyDescent="0.25">
      <c r="A9" s="23" t="s">
        <v>228</v>
      </c>
      <c r="B9" s="23" t="s">
        <v>247</v>
      </c>
      <c r="C9" s="23" t="s">
        <v>43</v>
      </c>
      <c r="D9" s="23"/>
      <c r="E9" s="38"/>
      <c r="F9" s="38"/>
      <c r="G9" s="23"/>
    </row>
    <row r="10" spans="1:7" ht="60" x14ac:dyDescent="0.25">
      <c r="A10" s="23" t="s">
        <v>229</v>
      </c>
      <c r="B10" s="23" t="s">
        <v>246</v>
      </c>
      <c r="C10" s="23" t="s">
        <v>44</v>
      </c>
      <c r="D10" s="23"/>
      <c r="E10" s="23" t="s">
        <v>189</v>
      </c>
      <c r="F10" s="23" t="s">
        <v>266</v>
      </c>
      <c r="G10" s="23"/>
    </row>
    <row r="11" spans="1:7" ht="60" x14ac:dyDescent="0.25">
      <c r="A11" s="23" t="s">
        <v>207</v>
      </c>
      <c r="B11" s="23" t="s">
        <v>237</v>
      </c>
      <c r="C11" s="23"/>
      <c r="D11" s="23"/>
      <c r="E11" s="23" t="s">
        <v>271</v>
      </c>
      <c r="F11" s="23" t="s">
        <v>272</v>
      </c>
      <c r="G11" s="23"/>
    </row>
    <row r="12" spans="1:7" ht="45" x14ac:dyDescent="0.25">
      <c r="A12" s="23" t="s">
        <v>208</v>
      </c>
      <c r="B12" s="23" t="s">
        <v>238</v>
      </c>
      <c r="C12" s="23"/>
      <c r="D12" s="23"/>
      <c r="E12" s="23"/>
      <c r="F12" s="23"/>
      <c r="G12" s="23"/>
    </row>
    <row r="13" spans="1:7" ht="75" x14ac:dyDescent="0.25">
      <c r="A13" s="23" t="s">
        <v>216</v>
      </c>
      <c r="B13" s="23" t="s">
        <v>275</v>
      </c>
      <c r="C13" s="23"/>
      <c r="D13" s="23"/>
      <c r="E13" s="23" t="s">
        <v>273</v>
      </c>
      <c r="F13" s="23" t="s">
        <v>274</v>
      </c>
      <c r="G13" s="23"/>
    </row>
    <row r="14" spans="1:7" x14ac:dyDescent="0.25">
      <c r="A14" s="24" t="s">
        <v>6</v>
      </c>
      <c r="B14" s="25" t="s">
        <v>164</v>
      </c>
      <c r="C14" s="25"/>
      <c r="D14" s="25"/>
      <c r="E14" s="25"/>
      <c r="F14" s="26"/>
      <c r="G14" s="26"/>
    </row>
    <row r="15" spans="1:7" ht="45" x14ac:dyDescent="0.25">
      <c r="A15" s="26" t="s">
        <v>204</v>
      </c>
      <c r="B15" s="26" t="s">
        <v>236</v>
      </c>
      <c r="C15" s="26"/>
      <c r="D15" s="26"/>
      <c r="E15" s="26"/>
      <c r="F15" s="26"/>
      <c r="G15" s="26" t="s">
        <v>197</v>
      </c>
    </row>
    <row r="16" spans="1:7" ht="75" x14ac:dyDescent="0.25">
      <c r="A16" s="26" t="s">
        <v>219</v>
      </c>
      <c r="B16" s="26" t="s">
        <v>249</v>
      </c>
      <c r="C16" s="26"/>
      <c r="D16" s="26"/>
      <c r="E16" s="26"/>
      <c r="F16" s="26"/>
      <c r="G16" s="26" t="s">
        <v>198</v>
      </c>
    </row>
    <row r="17" spans="1:7" ht="45" x14ac:dyDescent="0.25">
      <c r="A17" s="26" t="s">
        <v>209</v>
      </c>
      <c r="B17" s="26" t="s">
        <v>239</v>
      </c>
      <c r="C17" s="26"/>
      <c r="D17" s="26"/>
      <c r="E17" s="26"/>
      <c r="F17" s="26"/>
      <c r="G17" s="26" t="s">
        <v>199</v>
      </c>
    </row>
    <row r="18" spans="1:7" ht="60" x14ac:dyDescent="0.25">
      <c r="A18" s="26" t="s">
        <v>217</v>
      </c>
      <c r="B18" s="26" t="s">
        <v>248</v>
      </c>
      <c r="C18" s="26"/>
      <c r="D18" s="26"/>
      <c r="E18" s="26"/>
      <c r="F18" s="26"/>
      <c r="G18" s="26" t="s">
        <v>201</v>
      </c>
    </row>
    <row r="19" spans="1:7" ht="45" x14ac:dyDescent="0.25">
      <c r="A19" s="26" t="s">
        <v>258</v>
      </c>
      <c r="B19" s="26"/>
      <c r="C19" s="26"/>
      <c r="D19" s="26"/>
      <c r="E19" s="26"/>
      <c r="F19" s="26"/>
      <c r="G19" s="26" t="s">
        <v>200</v>
      </c>
    </row>
    <row r="20" spans="1:7" ht="60" x14ac:dyDescent="0.25">
      <c r="A20" s="26" t="s">
        <v>230</v>
      </c>
      <c r="B20" s="26" t="s">
        <v>244</v>
      </c>
      <c r="C20" s="26"/>
      <c r="D20" s="26"/>
      <c r="E20" s="26"/>
      <c r="F20" s="26"/>
      <c r="G20" s="26"/>
    </row>
    <row r="21" spans="1:7" ht="60" x14ac:dyDescent="0.25">
      <c r="A21" s="26" t="s">
        <v>231</v>
      </c>
      <c r="B21" s="26" t="s">
        <v>243</v>
      </c>
      <c r="C21" s="26"/>
      <c r="D21" s="26"/>
      <c r="E21" s="26"/>
      <c r="F21" s="26"/>
      <c r="G21" s="26"/>
    </row>
    <row r="22" spans="1:7" ht="45" x14ac:dyDescent="0.25">
      <c r="A22" s="26" t="s">
        <v>232</v>
      </c>
      <c r="B22" s="26" t="s">
        <v>243</v>
      </c>
      <c r="C22" s="26" t="s">
        <v>276</v>
      </c>
      <c r="D22" s="26"/>
      <c r="E22" s="26" t="s">
        <v>277</v>
      </c>
      <c r="F22" s="26" t="s">
        <v>278</v>
      </c>
      <c r="G22" s="26"/>
    </row>
    <row r="23" spans="1:7" ht="45" x14ac:dyDescent="0.25">
      <c r="A23" s="26" t="s">
        <v>233</v>
      </c>
      <c r="B23" s="26" t="s">
        <v>245</v>
      </c>
      <c r="C23" s="26"/>
      <c r="D23" s="26"/>
      <c r="E23" s="26" t="s">
        <v>277</v>
      </c>
      <c r="F23" s="26" t="s">
        <v>279</v>
      </c>
      <c r="G23" s="26"/>
    </row>
    <row r="24" spans="1:7" ht="105" x14ac:dyDescent="0.25">
      <c r="A24" s="27" t="s">
        <v>218</v>
      </c>
      <c r="B24" s="26" t="s">
        <v>282</v>
      </c>
      <c r="C24" s="26"/>
      <c r="D24" s="28" t="s">
        <v>34</v>
      </c>
      <c r="E24" s="26" t="s">
        <v>280</v>
      </c>
      <c r="F24" s="26" t="s">
        <v>281</v>
      </c>
      <c r="G24" s="26" t="s">
        <v>283</v>
      </c>
    </row>
    <row r="25" spans="1:7" x14ac:dyDescent="0.25">
      <c r="A25" s="32" t="s">
        <v>2</v>
      </c>
      <c r="B25" s="33" t="s">
        <v>165</v>
      </c>
      <c r="C25" s="33"/>
      <c r="D25" s="33"/>
      <c r="E25" s="33"/>
      <c r="F25" s="33"/>
      <c r="G25" s="33"/>
    </row>
    <row r="26" spans="1:7" ht="135" x14ac:dyDescent="0.25">
      <c r="A26" s="34" t="s">
        <v>211</v>
      </c>
      <c r="B26" s="34" t="s">
        <v>288</v>
      </c>
      <c r="C26" s="34"/>
      <c r="D26" s="35" t="s">
        <v>170</v>
      </c>
      <c r="E26" s="34" t="s">
        <v>284</v>
      </c>
      <c r="F26" s="34" t="s">
        <v>285</v>
      </c>
      <c r="G26" s="34"/>
    </row>
    <row r="27" spans="1:7" ht="150" x14ac:dyDescent="0.25">
      <c r="A27" s="34" t="s">
        <v>212</v>
      </c>
      <c r="B27" s="34" t="s">
        <v>287</v>
      </c>
      <c r="C27" s="34"/>
      <c r="D27" s="35" t="s">
        <v>170</v>
      </c>
      <c r="E27" s="34" t="s">
        <v>293</v>
      </c>
      <c r="F27" s="34" t="s">
        <v>286</v>
      </c>
      <c r="G27" s="34" t="s">
        <v>296</v>
      </c>
    </row>
    <row r="28" spans="1:7" ht="60" x14ac:dyDescent="0.25">
      <c r="A28" s="34" t="s">
        <v>234</v>
      </c>
      <c r="B28" s="34" t="s">
        <v>251</v>
      </c>
      <c r="C28" s="34" t="s">
        <v>38</v>
      </c>
      <c r="D28" s="34"/>
      <c r="E28" s="34" t="s">
        <v>291</v>
      </c>
      <c r="F28" s="34" t="s">
        <v>292</v>
      </c>
      <c r="G28" s="34"/>
    </row>
    <row r="29" spans="1:7" ht="60" x14ac:dyDescent="0.25">
      <c r="A29" s="34" t="s">
        <v>235</v>
      </c>
      <c r="B29" s="34" t="s">
        <v>252</v>
      </c>
      <c r="C29" s="34" t="s">
        <v>41</v>
      </c>
      <c r="D29" s="34"/>
      <c r="E29" s="34" t="s">
        <v>294</v>
      </c>
      <c r="F29" s="34" t="s">
        <v>295</v>
      </c>
      <c r="G29" s="34"/>
    </row>
    <row r="30" spans="1:7" ht="180" x14ac:dyDescent="0.25">
      <c r="A30" s="34" t="s">
        <v>210</v>
      </c>
      <c r="B30" s="34" t="s">
        <v>240</v>
      </c>
      <c r="C30" s="34" t="s">
        <v>290</v>
      </c>
      <c r="D30" s="35" t="s">
        <v>170</v>
      </c>
      <c r="E30" s="34"/>
      <c r="F30" s="34"/>
      <c r="G30" s="34"/>
    </row>
    <row r="31" spans="1:7" ht="135" x14ac:dyDescent="0.25">
      <c r="A31" s="34" t="s">
        <v>213</v>
      </c>
      <c r="B31" s="34" t="s">
        <v>241</v>
      </c>
      <c r="C31" s="34" t="s">
        <v>289</v>
      </c>
      <c r="D31" s="35" t="s">
        <v>170</v>
      </c>
      <c r="E31" s="34"/>
      <c r="F31" s="34"/>
      <c r="G31" s="34"/>
    </row>
    <row r="32" spans="1:7" ht="45" x14ac:dyDescent="0.25">
      <c r="A32" s="34" t="s">
        <v>223</v>
      </c>
      <c r="B32" s="34"/>
      <c r="C32" s="34"/>
      <c r="D32" s="34"/>
      <c r="E32" s="34"/>
      <c r="F32" s="34"/>
      <c r="G32" s="34"/>
    </row>
    <row r="33" spans="1:7" ht="60" x14ac:dyDescent="0.25">
      <c r="A33" s="34" t="s">
        <v>214</v>
      </c>
      <c r="B33" s="34" t="s">
        <v>252</v>
      </c>
      <c r="C33" s="34"/>
      <c r="D33" s="34"/>
      <c r="E33" s="34" t="s">
        <v>291</v>
      </c>
      <c r="F33" s="34"/>
      <c r="G33" s="34"/>
    </row>
    <row r="34" spans="1:7" ht="105" x14ac:dyDescent="0.25">
      <c r="A34" s="34" t="s">
        <v>215</v>
      </c>
      <c r="B34" s="34" t="s">
        <v>298</v>
      </c>
      <c r="C34" s="34"/>
      <c r="D34" s="34"/>
      <c r="E34" s="34" t="s">
        <v>297</v>
      </c>
      <c r="F34" s="34"/>
      <c r="G34" s="34"/>
    </row>
    <row r="35" spans="1:7" ht="45" x14ac:dyDescent="0.25">
      <c r="A35" s="34" t="s">
        <v>226</v>
      </c>
      <c r="B35" s="34" t="s">
        <v>301</v>
      </c>
      <c r="C35" s="34"/>
      <c r="D35" s="34"/>
      <c r="E35" s="34" t="s">
        <v>302</v>
      </c>
      <c r="F35" s="34" t="s">
        <v>303</v>
      </c>
      <c r="G35" s="34"/>
    </row>
    <row r="36" spans="1:7" ht="75" x14ac:dyDescent="0.25">
      <c r="A36" s="34" t="s">
        <v>227</v>
      </c>
      <c r="B36" s="34" t="s">
        <v>306</v>
      </c>
      <c r="C36" s="34"/>
      <c r="D36" s="34"/>
      <c r="E36" s="34" t="s">
        <v>304</v>
      </c>
      <c r="F36" s="34"/>
      <c r="G36" s="34"/>
    </row>
    <row r="37" spans="1:7" ht="75" x14ac:dyDescent="0.25">
      <c r="A37" s="34" t="s">
        <v>253</v>
      </c>
      <c r="B37" s="34" t="s">
        <v>305</v>
      </c>
      <c r="C37" s="34"/>
      <c r="D37" s="34"/>
      <c r="E37" s="34"/>
      <c r="F37" s="34"/>
      <c r="G37" s="34"/>
    </row>
    <row r="38" spans="1:7" ht="45" x14ac:dyDescent="0.25">
      <c r="A38" s="34" t="s">
        <v>256</v>
      </c>
      <c r="B38" s="34"/>
      <c r="C38" s="34"/>
      <c r="D38" s="34"/>
      <c r="E38" s="34"/>
      <c r="F38" s="34"/>
      <c r="G38" s="34"/>
    </row>
    <row r="39" spans="1:7" x14ac:dyDescent="0.25">
      <c r="A39" s="36"/>
      <c r="B39" s="34"/>
      <c r="C39" s="34"/>
      <c r="D39" s="34"/>
      <c r="E39" s="34"/>
      <c r="F39" s="34"/>
      <c r="G39" s="34"/>
    </row>
    <row r="40" spans="1:7" ht="60" x14ac:dyDescent="0.25">
      <c r="A40" s="34" t="s">
        <v>221</v>
      </c>
      <c r="B40" s="34" t="s">
        <v>250</v>
      </c>
      <c r="C40" s="34"/>
      <c r="D40" s="35" t="s">
        <v>171</v>
      </c>
      <c r="E40" s="34" t="s">
        <v>299</v>
      </c>
      <c r="F40" s="34" t="s">
        <v>300</v>
      </c>
      <c r="G40" s="34"/>
    </row>
    <row r="41" spans="1:7" x14ac:dyDescent="0.25">
      <c r="A41" s="29" t="s">
        <v>3</v>
      </c>
      <c r="B41" s="30" t="s">
        <v>166</v>
      </c>
      <c r="C41" s="30"/>
      <c r="D41" s="30"/>
      <c r="E41" s="30"/>
      <c r="F41" s="30"/>
      <c r="G41" s="30"/>
    </row>
    <row r="42" spans="1:7" ht="45" x14ac:dyDescent="0.25">
      <c r="A42" s="31" t="s">
        <v>222</v>
      </c>
      <c r="B42" s="31"/>
      <c r="C42" s="31"/>
      <c r="D42" s="31"/>
      <c r="E42" s="31"/>
      <c r="F42" s="31"/>
      <c r="G42" s="31"/>
    </row>
    <row r="43" spans="1:7" x14ac:dyDescent="0.25">
      <c r="A43" s="29" t="s">
        <v>24</v>
      </c>
      <c r="B43" s="37"/>
      <c r="C43" s="37"/>
      <c r="D43" s="37"/>
      <c r="E43" s="37"/>
      <c r="F43" s="31"/>
      <c r="G43" s="31"/>
    </row>
    <row r="44" spans="1:7" ht="45" x14ac:dyDescent="0.25">
      <c r="A44" s="31" t="s">
        <v>254</v>
      </c>
      <c r="B44" s="31"/>
      <c r="C44" s="31"/>
      <c r="D44" s="31"/>
      <c r="E44" s="31"/>
      <c r="F44" s="31"/>
      <c r="G44" s="31"/>
    </row>
    <row r="45" spans="1:7" ht="45" x14ac:dyDescent="0.25">
      <c r="A45" s="9" t="s">
        <v>255</v>
      </c>
    </row>
    <row r="46" spans="1:7" ht="45" x14ac:dyDescent="0.25">
      <c r="A46" s="9" t="s">
        <v>257</v>
      </c>
    </row>
    <row r="47" spans="1:7" ht="45" x14ac:dyDescent="0.25">
      <c r="A47" s="9" t="s">
        <v>259</v>
      </c>
    </row>
    <row r="48" spans="1:7" ht="45" x14ac:dyDescent="0.25">
      <c r="A48" s="9" t="s">
        <v>260</v>
      </c>
    </row>
  </sheetData>
  <mergeCells count="5">
    <mergeCell ref="B2:E2"/>
    <mergeCell ref="B8:E8"/>
    <mergeCell ref="B14:E14"/>
    <mergeCell ref="B41:G41"/>
    <mergeCell ref="B25:G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C1" workbookViewId="0">
      <selection activeCell="G1" sqref="G1"/>
    </sheetView>
  </sheetViews>
  <sheetFormatPr defaultRowHeight="15" x14ac:dyDescent="0.25"/>
  <cols>
    <col min="2" max="2" width="43.85546875" style="1" bestFit="1" customWidth="1"/>
    <col min="3" max="3" width="48.28515625" style="1" bestFit="1" customWidth="1"/>
    <col min="4" max="4" width="59.42578125" style="1" bestFit="1" customWidth="1"/>
    <col min="5" max="5" width="46" style="1" bestFit="1" customWidth="1"/>
    <col min="6" max="6" width="50.85546875" style="1" bestFit="1" customWidth="1"/>
    <col min="7" max="7" width="43.28515625" style="1" bestFit="1" customWidth="1"/>
    <col min="8" max="16384" width="9.140625" style="1"/>
  </cols>
  <sheetData>
    <row r="1" spans="1:7" x14ac:dyDescent="0.25">
      <c r="A1" s="1" t="s">
        <v>161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</row>
    <row r="2" spans="1:7" x14ac:dyDescent="0.25">
      <c r="A2">
        <v>101</v>
      </c>
      <c r="B2" s="1" t="s">
        <v>54</v>
      </c>
      <c r="C2" s="1" t="s">
        <v>55</v>
      </c>
      <c r="D2" s="1" t="s">
        <v>56</v>
      </c>
      <c r="E2" s="1" t="s">
        <v>56</v>
      </c>
      <c r="F2" s="1" t="s">
        <v>56</v>
      </c>
      <c r="G2" s="1" t="s">
        <v>56</v>
      </c>
    </row>
    <row r="3" spans="1:7" x14ac:dyDescent="0.25">
      <c r="A3">
        <v>97</v>
      </c>
      <c r="B3" s="1" t="s">
        <v>57</v>
      </c>
      <c r="C3" s="1" t="s">
        <v>55</v>
      </c>
      <c r="D3" s="1" t="s">
        <v>58</v>
      </c>
      <c r="E3" s="1" t="s">
        <v>59</v>
      </c>
      <c r="F3" s="1" t="s">
        <v>60</v>
      </c>
      <c r="G3" s="1" t="s">
        <v>61</v>
      </c>
    </row>
    <row r="4" spans="1:7" x14ac:dyDescent="0.25">
      <c r="A4">
        <v>96</v>
      </c>
      <c r="B4" s="1" t="s">
        <v>62</v>
      </c>
      <c r="C4" s="1" t="s">
        <v>55</v>
      </c>
      <c r="D4" s="1" t="s">
        <v>63</v>
      </c>
      <c r="E4" s="1" t="s">
        <v>64</v>
      </c>
      <c r="F4" s="1" t="s">
        <v>65</v>
      </c>
      <c r="G4" s="1" t="s">
        <v>66</v>
      </c>
    </row>
    <row r="5" spans="1:7" x14ac:dyDescent="0.25">
      <c r="A5">
        <v>103</v>
      </c>
      <c r="B5" s="1" t="s">
        <v>67</v>
      </c>
      <c r="C5" s="1" t="s">
        <v>55</v>
      </c>
      <c r="D5" s="1" t="s">
        <v>68</v>
      </c>
      <c r="E5" s="1" t="s">
        <v>69</v>
      </c>
      <c r="F5" s="1" t="s">
        <v>70</v>
      </c>
      <c r="G5" s="1" t="s">
        <v>71</v>
      </c>
    </row>
    <row r="6" spans="1:7" x14ac:dyDescent="0.25">
      <c r="A6">
        <v>95</v>
      </c>
      <c r="B6" s="1" t="s">
        <v>72</v>
      </c>
      <c r="C6" s="1" t="s">
        <v>55</v>
      </c>
      <c r="D6" s="1" t="s">
        <v>73</v>
      </c>
      <c r="E6" s="1" t="s">
        <v>74</v>
      </c>
      <c r="F6" s="1" t="s">
        <v>75</v>
      </c>
      <c r="G6" s="1" t="s">
        <v>76</v>
      </c>
    </row>
    <row r="7" spans="1:7" x14ac:dyDescent="0.25">
      <c r="A7">
        <v>106</v>
      </c>
      <c r="B7" s="1" t="s">
        <v>77</v>
      </c>
      <c r="C7" s="1" t="s">
        <v>55</v>
      </c>
      <c r="D7" s="1" t="s">
        <v>78</v>
      </c>
      <c r="E7" s="1" t="s">
        <v>79</v>
      </c>
      <c r="F7" s="1" t="s">
        <v>80</v>
      </c>
      <c r="G7" s="1" t="s">
        <v>81</v>
      </c>
    </row>
    <row r="8" spans="1:7" x14ac:dyDescent="0.25">
      <c r="A8">
        <v>98</v>
      </c>
      <c r="B8" s="1" t="s">
        <v>82</v>
      </c>
      <c r="C8" s="1" t="s">
        <v>55</v>
      </c>
      <c r="D8" s="1" t="s">
        <v>83</v>
      </c>
      <c r="E8" s="1" t="s">
        <v>84</v>
      </c>
      <c r="F8" s="1" t="s">
        <v>85</v>
      </c>
      <c r="G8" s="1" t="s">
        <v>86</v>
      </c>
    </row>
    <row r="9" spans="1:7" x14ac:dyDescent="0.25">
      <c r="A9">
        <v>107</v>
      </c>
      <c r="B9" s="1" t="s">
        <v>87</v>
      </c>
      <c r="C9" s="1" t="s">
        <v>55</v>
      </c>
      <c r="D9" s="1" t="s">
        <v>88</v>
      </c>
      <c r="E9" s="1" t="s">
        <v>89</v>
      </c>
      <c r="F9" s="1" t="s">
        <v>90</v>
      </c>
      <c r="G9" s="1" t="s">
        <v>91</v>
      </c>
    </row>
    <row r="10" spans="1:7" x14ac:dyDescent="0.25">
      <c r="A10">
        <v>103</v>
      </c>
      <c r="B10" s="1" t="s">
        <v>92</v>
      </c>
      <c r="C10" s="1" t="s">
        <v>55</v>
      </c>
      <c r="D10" s="1" t="s">
        <v>93</v>
      </c>
      <c r="E10" s="1" t="s">
        <v>94</v>
      </c>
      <c r="F10" s="1" t="s">
        <v>95</v>
      </c>
      <c r="G10" s="1" t="s">
        <v>96</v>
      </c>
    </row>
    <row r="11" spans="1:7" x14ac:dyDescent="0.25">
      <c r="A11">
        <v>106</v>
      </c>
      <c r="B11" s="1" t="s">
        <v>97</v>
      </c>
      <c r="C11" s="1" t="s">
        <v>55</v>
      </c>
      <c r="D11" s="1" t="s">
        <v>98</v>
      </c>
      <c r="E11" s="1" t="s">
        <v>99</v>
      </c>
      <c r="F11" s="1" t="s">
        <v>100</v>
      </c>
      <c r="G11" s="1" t="s">
        <v>101</v>
      </c>
    </row>
    <row r="12" spans="1:7" x14ac:dyDescent="0.25">
      <c r="A12">
        <v>104</v>
      </c>
      <c r="B12" s="1" t="s">
        <v>102</v>
      </c>
      <c r="C12" s="1" t="s">
        <v>55</v>
      </c>
      <c r="D12" s="1" t="s">
        <v>103</v>
      </c>
      <c r="E12" s="1" t="s">
        <v>104</v>
      </c>
      <c r="F12" s="1" t="s">
        <v>105</v>
      </c>
      <c r="G12" s="1" t="s">
        <v>106</v>
      </c>
    </row>
    <row r="13" spans="1:7" x14ac:dyDescent="0.25">
      <c r="A13">
        <v>103</v>
      </c>
      <c r="B13" s="1" t="s">
        <v>107</v>
      </c>
      <c r="C13" s="1" t="s">
        <v>55</v>
      </c>
      <c r="D13" s="1" t="s">
        <v>108</v>
      </c>
      <c r="E13" s="1" t="s">
        <v>109</v>
      </c>
      <c r="F13" s="1" t="s">
        <v>110</v>
      </c>
      <c r="G13" s="1" t="s">
        <v>111</v>
      </c>
    </row>
    <row r="14" spans="1:7" x14ac:dyDescent="0.25">
      <c r="A14">
        <v>94</v>
      </c>
      <c r="B14" s="1" t="s">
        <v>112</v>
      </c>
      <c r="C14" s="1" t="s">
        <v>55</v>
      </c>
      <c r="D14" s="1">
        <v>7408</v>
      </c>
      <c r="E14" s="1" t="s">
        <v>113</v>
      </c>
      <c r="F14" s="1" t="s">
        <v>114</v>
      </c>
      <c r="G14" s="1" t="s">
        <v>115</v>
      </c>
    </row>
    <row r="15" spans="1:7" x14ac:dyDescent="0.25">
      <c r="A15">
        <v>110</v>
      </c>
      <c r="B15" s="1" t="s">
        <v>116</v>
      </c>
      <c r="C15" s="1" t="s">
        <v>55</v>
      </c>
      <c r="D15" s="1" t="s">
        <v>117</v>
      </c>
      <c r="E15" s="1" t="s">
        <v>118</v>
      </c>
      <c r="F15" s="1" t="s">
        <v>119</v>
      </c>
      <c r="G15" s="1" t="s">
        <v>120</v>
      </c>
    </row>
    <row r="16" spans="1:7" x14ac:dyDescent="0.25">
      <c r="A16">
        <v>99</v>
      </c>
      <c r="B16" s="1" t="s">
        <v>121</v>
      </c>
      <c r="C16" s="1" t="s">
        <v>55</v>
      </c>
      <c r="D16" s="1" t="s">
        <v>122</v>
      </c>
      <c r="E16" s="1" t="s">
        <v>123</v>
      </c>
      <c r="F16" s="1" t="s">
        <v>124</v>
      </c>
      <c r="G16" s="1" t="s">
        <v>125</v>
      </c>
    </row>
    <row r="17" spans="1:7" x14ac:dyDescent="0.25">
      <c r="A17">
        <v>102</v>
      </c>
      <c r="B17" s="1" t="s">
        <v>126</v>
      </c>
      <c r="C17" s="1" t="s">
        <v>55</v>
      </c>
      <c r="D17" s="1" t="s">
        <v>127</v>
      </c>
      <c r="E17" s="1" t="s">
        <v>128</v>
      </c>
      <c r="F17" s="1" t="s">
        <v>129</v>
      </c>
      <c r="G17" s="1" t="s">
        <v>130</v>
      </c>
    </row>
    <row r="18" spans="1:7" x14ac:dyDescent="0.25">
      <c r="A18">
        <v>89</v>
      </c>
      <c r="B18" s="1" t="s">
        <v>131</v>
      </c>
      <c r="C18" s="1" t="s">
        <v>55</v>
      </c>
      <c r="D18" s="1" t="s">
        <v>132</v>
      </c>
      <c r="E18" s="1" t="s">
        <v>133</v>
      </c>
      <c r="F18" s="1" t="s">
        <v>134</v>
      </c>
      <c r="G18" s="1" t="s">
        <v>135</v>
      </c>
    </row>
    <row r="19" spans="1:7" x14ac:dyDescent="0.25">
      <c r="A19">
        <v>90</v>
      </c>
      <c r="B19" s="1" t="s">
        <v>136</v>
      </c>
      <c r="C19" s="1" t="s">
        <v>55</v>
      </c>
      <c r="D19" s="1" t="s">
        <v>137</v>
      </c>
      <c r="E19" s="1" t="s">
        <v>138</v>
      </c>
      <c r="F19" s="1" t="s">
        <v>139</v>
      </c>
      <c r="G19" s="1" t="s">
        <v>140</v>
      </c>
    </row>
    <row r="20" spans="1:7" x14ac:dyDescent="0.25">
      <c r="A20">
        <v>85</v>
      </c>
      <c r="B20" s="1" t="s">
        <v>141</v>
      </c>
      <c r="C20" s="1" t="s">
        <v>55</v>
      </c>
      <c r="D20" s="1" t="s">
        <v>142</v>
      </c>
      <c r="E20" s="1" t="s">
        <v>143</v>
      </c>
      <c r="F20" s="1" t="s">
        <v>144</v>
      </c>
      <c r="G20" s="1" t="s">
        <v>145</v>
      </c>
    </row>
    <row r="21" spans="1:7" x14ac:dyDescent="0.25">
      <c r="A21">
        <v>94</v>
      </c>
      <c r="B21" s="1" t="s">
        <v>146</v>
      </c>
      <c r="C21" s="1" t="s">
        <v>55</v>
      </c>
      <c r="D21" s="1" t="s">
        <v>147</v>
      </c>
      <c r="E21" s="1" t="s">
        <v>148</v>
      </c>
      <c r="F21" s="1" t="s">
        <v>149</v>
      </c>
      <c r="G21" s="1" t="s">
        <v>150</v>
      </c>
    </row>
    <row r="22" spans="1:7" x14ac:dyDescent="0.25">
      <c r="A22">
        <v>104</v>
      </c>
      <c r="B22" s="1" t="s">
        <v>151</v>
      </c>
      <c r="C22" s="1" t="s">
        <v>55</v>
      </c>
      <c r="D22" s="1" t="s">
        <v>152</v>
      </c>
      <c r="E22" s="1" t="s">
        <v>153</v>
      </c>
      <c r="F22" s="1" t="s">
        <v>154</v>
      </c>
      <c r="G22" s="1" t="s">
        <v>155</v>
      </c>
    </row>
    <row r="23" spans="1:7" x14ac:dyDescent="0.25">
      <c r="A23">
        <v>108</v>
      </c>
      <c r="B23" s="1" t="s">
        <v>156</v>
      </c>
      <c r="C23" s="1" t="s">
        <v>55</v>
      </c>
      <c r="D23" s="1" t="s">
        <v>157</v>
      </c>
      <c r="E23" s="1" t="s">
        <v>158</v>
      </c>
      <c r="F23" s="1" t="s">
        <v>159</v>
      </c>
      <c r="G23" s="1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130" zoomScaleNormal="130" workbookViewId="0">
      <selection activeCell="B11" sqref="B11"/>
    </sheetView>
  </sheetViews>
  <sheetFormatPr defaultRowHeight="15" x14ac:dyDescent="0.25"/>
  <cols>
    <col min="1" max="1" width="24.7109375" bestFit="1" customWidth="1"/>
    <col min="2" max="2" width="27.140625" bestFit="1" customWidth="1"/>
    <col min="3" max="3" width="21.7109375" bestFit="1" customWidth="1"/>
    <col min="5" max="5" width="13.7109375" bestFit="1" customWidth="1"/>
    <col min="7" max="7" width="19" bestFit="1" customWidth="1"/>
  </cols>
  <sheetData>
    <row r="1" spans="1:7" ht="15.75" thickBot="1" x14ac:dyDescent="0.3">
      <c r="A1" t="s">
        <v>179</v>
      </c>
      <c r="B1" t="s">
        <v>174</v>
      </c>
      <c r="C1" t="s">
        <v>177</v>
      </c>
      <c r="D1" t="s">
        <v>175</v>
      </c>
      <c r="E1" t="s">
        <v>176</v>
      </c>
    </row>
    <row r="2" spans="1:7" x14ac:dyDescent="0.25">
      <c r="A2">
        <v>1</v>
      </c>
      <c r="B2">
        <v>-3</v>
      </c>
      <c r="C2">
        <v>1</v>
      </c>
      <c r="D2">
        <f t="shared" ref="D2:D25" si="0">(C2-0.5)/$G$3</f>
        <v>2.0833333333333332E-2</v>
      </c>
      <c r="E2">
        <f>_xlfn.NORM.S.INV(D2)</f>
        <v>-2.0368341317013887</v>
      </c>
      <c r="G2" s="2" t="s">
        <v>178</v>
      </c>
    </row>
    <row r="3" spans="1:7" ht="15.75" thickBot="1" x14ac:dyDescent="0.3">
      <c r="A3">
        <v>5</v>
      </c>
      <c r="B3">
        <v>-1</v>
      </c>
      <c r="C3">
        <f>C2+1</f>
        <v>2</v>
      </c>
      <c r="D3">
        <f t="shared" si="0"/>
        <v>6.25E-2</v>
      </c>
      <c r="E3">
        <f t="shared" ref="E3:E25" si="1">_xlfn.NORM.S.INV(D3)</f>
        <v>-1.5341205443525459</v>
      </c>
      <c r="G3" s="3">
        <f>COUNT(A2:A26)</f>
        <v>24</v>
      </c>
    </row>
    <row r="4" spans="1:7" x14ac:dyDescent="0.25">
      <c r="A4">
        <v>7</v>
      </c>
      <c r="B4">
        <v>-1</v>
      </c>
      <c r="C4">
        <f t="shared" ref="C4:C25" si="2">C3+1</f>
        <v>3</v>
      </c>
      <c r="D4">
        <f t="shared" si="0"/>
        <v>0.10416666666666667</v>
      </c>
      <c r="E4">
        <f t="shared" si="1"/>
        <v>-1.258161561063097</v>
      </c>
    </row>
    <row r="5" spans="1:7" x14ac:dyDescent="0.25">
      <c r="A5">
        <v>3</v>
      </c>
      <c r="B5">
        <v>0</v>
      </c>
      <c r="C5">
        <f t="shared" si="2"/>
        <v>4</v>
      </c>
      <c r="D5">
        <f t="shared" si="0"/>
        <v>0.14583333333333334</v>
      </c>
      <c r="E5">
        <f t="shared" si="1"/>
        <v>-1.054472451770053</v>
      </c>
    </row>
    <row r="6" spans="1:7" x14ac:dyDescent="0.25">
      <c r="A6">
        <v>6</v>
      </c>
      <c r="B6">
        <v>1</v>
      </c>
      <c r="C6">
        <f t="shared" si="2"/>
        <v>5</v>
      </c>
      <c r="D6">
        <f t="shared" si="0"/>
        <v>0.1875</v>
      </c>
      <c r="E6">
        <f t="shared" si="1"/>
        <v>-0.88714655901887607</v>
      </c>
    </row>
    <row r="7" spans="1:7" x14ac:dyDescent="0.25">
      <c r="A7">
        <v>6</v>
      </c>
      <c r="B7">
        <v>2</v>
      </c>
      <c r="C7">
        <f t="shared" si="2"/>
        <v>6</v>
      </c>
      <c r="D7">
        <f t="shared" si="0"/>
        <v>0.22916666666666666</v>
      </c>
      <c r="E7">
        <f t="shared" si="1"/>
        <v>-0.74159404386151673</v>
      </c>
    </row>
    <row r="8" spans="1:7" x14ac:dyDescent="0.25">
      <c r="A8">
        <v>8</v>
      </c>
      <c r="B8">
        <v>3</v>
      </c>
      <c r="C8">
        <f t="shared" si="2"/>
        <v>7</v>
      </c>
      <c r="D8">
        <f t="shared" si="0"/>
        <v>0.27083333333333331</v>
      </c>
      <c r="E8">
        <f t="shared" si="1"/>
        <v>-0.6102946101863328</v>
      </c>
    </row>
    <row r="9" spans="1:7" x14ac:dyDescent="0.25">
      <c r="A9">
        <v>6</v>
      </c>
      <c r="B9">
        <v>5</v>
      </c>
      <c r="C9">
        <f t="shared" si="2"/>
        <v>8</v>
      </c>
      <c r="D9">
        <f t="shared" si="0"/>
        <v>0.3125</v>
      </c>
      <c r="E9">
        <f t="shared" si="1"/>
        <v>-0.48877641111466941</v>
      </c>
    </row>
    <row r="10" spans="1:7" x14ac:dyDescent="0.25">
      <c r="A10">
        <v>9</v>
      </c>
      <c r="B10">
        <v>5</v>
      </c>
      <c r="C10">
        <f t="shared" si="2"/>
        <v>9</v>
      </c>
      <c r="D10">
        <f t="shared" si="0"/>
        <v>0.35416666666666669</v>
      </c>
      <c r="E10">
        <f t="shared" si="1"/>
        <v>-0.37409541019772358</v>
      </c>
    </row>
    <row r="11" spans="1:7" x14ac:dyDescent="0.25">
      <c r="A11">
        <v>6</v>
      </c>
      <c r="B11">
        <v>5</v>
      </c>
      <c r="C11">
        <f t="shared" si="2"/>
        <v>10</v>
      </c>
      <c r="D11">
        <f t="shared" si="0"/>
        <v>0.39583333333333331</v>
      </c>
      <c r="E11">
        <f t="shared" si="1"/>
        <v>-0.26414697682592364</v>
      </c>
    </row>
    <row r="12" spans="1:7" x14ac:dyDescent="0.25">
      <c r="A12">
        <v>5</v>
      </c>
      <c r="B12">
        <v>5</v>
      </c>
      <c r="C12">
        <f t="shared" si="2"/>
        <v>11</v>
      </c>
      <c r="D12">
        <f t="shared" si="0"/>
        <v>0.4375</v>
      </c>
      <c r="E12">
        <f t="shared" si="1"/>
        <v>-0.1573106846101707</v>
      </c>
    </row>
    <row r="13" spans="1:7" x14ac:dyDescent="0.25">
      <c r="A13">
        <v>5</v>
      </c>
      <c r="B13">
        <v>5</v>
      </c>
      <c r="C13">
        <f t="shared" si="2"/>
        <v>12</v>
      </c>
      <c r="D13">
        <f t="shared" si="0"/>
        <v>0.47916666666666669</v>
      </c>
      <c r="E13">
        <f t="shared" si="1"/>
        <v>-5.2245180375940357E-2</v>
      </c>
    </row>
    <row r="14" spans="1:7" x14ac:dyDescent="0.25">
      <c r="A14">
        <v>7</v>
      </c>
      <c r="B14">
        <v>5</v>
      </c>
      <c r="C14">
        <f t="shared" si="2"/>
        <v>13</v>
      </c>
      <c r="D14">
        <f t="shared" si="0"/>
        <v>0.52083333333333337</v>
      </c>
      <c r="E14">
        <f t="shared" si="1"/>
        <v>5.2245180375940489E-2</v>
      </c>
    </row>
    <row r="15" spans="1:7" x14ac:dyDescent="0.25">
      <c r="A15">
        <v>8</v>
      </c>
      <c r="B15">
        <v>6</v>
      </c>
      <c r="C15">
        <f t="shared" si="2"/>
        <v>14</v>
      </c>
      <c r="D15">
        <f t="shared" si="0"/>
        <v>0.5625</v>
      </c>
      <c r="E15">
        <f t="shared" si="1"/>
        <v>0.1573106846101707</v>
      </c>
    </row>
    <row r="16" spans="1:7" x14ac:dyDescent="0.25">
      <c r="A16">
        <v>5</v>
      </c>
      <c r="B16">
        <v>6</v>
      </c>
      <c r="C16">
        <f t="shared" si="2"/>
        <v>15</v>
      </c>
      <c r="D16">
        <f t="shared" si="0"/>
        <v>0.60416666666666663</v>
      </c>
      <c r="E16">
        <f t="shared" si="1"/>
        <v>0.26414697682592353</v>
      </c>
    </row>
    <row r="17" spans="1:5" x14ac:dyDescent="0.25">
      <c r="A17">
        <v>2</v>
      </c>
      <c r="B17">
        <v>6</v>
      </c>
      <c r="C17">
        <f t="shared" si="2"/>
        <v>16</v>
      </c>
      <c r="D17">
        <f t="shared" si="0"/>
        <v>0.64583333333333337</v>
      </c>
      <c r="E17">
        <f t="shared" si="1"/>
        <v>0.37409541019772363</v>
      </c>
    </row>
    <row r="18" spans="1:5" x14ac:dyDescent="0.25">
      <c r="A18">
        <v>5</v>
      </c>
      <c r="B18">
        <v>6</v>
      </c>
      <c r="C18">
        <f t="shared" si="2"/>
        <v>17</v>
      </c>
      <c r="D18">
        <f t="shared" si="0"/>
        <v>0.6875</v>
      </c>
      <c r="E18">
        <f t="shared" si="1"/>
        <v>0.48877641111466941</v>
      </c>
    </row>
    <row r="19" spans="1:5" x14ac:dyDescent="0.25">
      <c r="A19">
        <v>6</v>
      </c>
      <c r="B19">
        <v>6</v>
      </c>
      <c r="C19">
        <f t="shared" si="2"/>
        <v>18</v>
      </c>
      <c r="D19">
        <f t="shared" si="0"/>
        <v>0.72916666666666663</v>
      </c>
      <c r="E19">
        <f t="shared" si="1"/>
        <v>0.61029461018633246</v>
      </c>
    </row>
    <row r="20" spans="1:5" x14ac:dyDescent="0.25">
      <c r="A20">
        <v>7</v>
      </c>
      <c r="B20">
        <v>7</v>
      </c>
      <c r="C20">
        <f t="shared" si="2"/>
        <v>19</v>
      </c>
      <c r="D20">
        <f t="shared" si="0"/>
        <v>0.77083333333333337</v>
      </c>
      <c r="E20">
        <f t="shared" si="1"/>
        <v>0.74159404386151673</v>
      </c>
    </row>
    <row r="21" spans="1:5" x14ac:dyDescent="0.25">
      <c r="A21">
        <v>5</v>
      </c>
      <c r="B21">
        <v>7</v>
      </c>
      <c r="C21">
        <f t="shared" si="2"/>
        <v>20</v>
      </c>
      <c r="D21">
        <f t="shared" si="0"/>
        <v>0.8125</v>
      </c>
      <c r="E21">
        <f t="shared" si="1"/>
        <v>0.88714655901887607</v>
      </c>
    </row>
    <row r="22" spans="1:5" x14ac:dyDescent="0.25">
      <c r="A22">
        <v>-1</v>
      </c>
      <c r="B22">
        <v>7</v>
      </c>
      <c r="C22">
        <f t="shared" si="2"/>
        <v>21</v>
      </c>
      <c r="D22">
        <f t="shared" si="0"/>
        <v>0.85416666666666663</v>
      </c>
      <c r="E22">
        <f t="shared" si="1"/>
        <v>1.054472451770053</v>
      </c>
    </row>
    <row r="23" spans="1:5" x14ac:dyDescent="0.25">
      <c r="A23">
        <v>-3</v>
      </c>
      <c r="B23">
        <v>8</v>
      </c>
      <c r="C23">
        <f t="shared" si="2"/>
        <v>22</v>
      </c>
      <c r="D23">
        <f t="shared" si="0"/>
        <v>0.89583333333333337</v>
      </c>
      <c r="E23">
        <f t="shared" si="1"/>
        <v>1.2581615610630965</v>
      </c>
    </row>
    <row r="24" spans="1:5" x14ac:dyDescent="0.25">
      <c r="A24">
        <v>0</v>
      </c>
      <c r="B24">
        <v>8</v>
      </c>
      <c r="C24">
        <f t="shared" si="2"/>
        <v>23</v>
      </c>
      <c r="D24">
        <f t="shared" si="0"/>
        <v>0.9375</v>
      </c>
      <c r="E24">
        <f t="shared" si="1"/>
        <v>1.5341205443525465</v>
      </c>
    </row>
    <row r="25" spans="1:5" x14ac:dyDescent="0.25">
      <c r="A25">
        <v>-1</v>
      </c>
      <c r="B25">
        <v>9</v>
      </c>
      <c r="C25">
        <f t="shared" si="2"/>
        <v>24</v>
      </c>
      <c r="D25">
        <f t="shared" si="0"/>
        <v>0.97916666666666663</v>
      </c>
      <c r="E25">
        <f t="shared" si="1"/>
        <v>2.0368341317013874</v>
      </c>
    </row>
  </sheetData>
  <sortState ref="B2:B25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Лист4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Боровков Дмитрий Евгеньевич</dc:creator>
  <cp:lastModifiedBy>Dmitry</cp:lastModifiedBy>
  <dcterms:created xsi:type="dcterms:W3CDTF">2020-09-17T11:05:12Z</dcterms:created>
  <dcterms:modified xsi:type="dcterms:W3CDTF">2021-01-28T18:49:40Z</dcterms:modified>
</cp:coreProperties>
</file>