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75" windowWidth="18195" windowHeight="11820" activeTab="3"/>
  </bookViews>
  <sheets>
    <sheet name="3.1" sheetId="1" r:id="rId1"/>
    <sheet name="3.2" sheetId="2" r:id="rId2"/>
    <sheet name="3.3" sheetId="3" r:id="rId3"/>
    <sheet name="3.4" sheetId="4" r:id="rId4"/>
    <sheet name="3.5" sheetId="5" r:id="rId5"/>
  </sheets>
  <calcPr calcId="145621"/>
</workbook>
</file>

<file path=xl/calcChain.xml><?xml version="1.0" encoding="utf-8"?>
<calcChain xmlns="http://schemas.openxmlformats.org/spreadsheetml/2006/main">
  <c r="B9" i="4" l="1"/>
  <c r="B6" i="4"/>
  <c r="B8" i="4"/>
  <c r="B7" i="4"/>
  <c r="B5" i="4"/>
  <c r="H13" i="4"/>
  <c r="C13" i="4"/>
  <c r="D13" i="4"/>
  <c r="E13" i="4"/>
  <c r="F13" i="4"/>
  <c r="G13" i="4"/>
  <c r="B13" i="4"/>
  <c r="B9" i="3"/>
  <c r="B6" i="3"/>
  <c r="B8" i="3"/>
  <c r="B7" i="3"/>
  <c r="B5" i="3"/>
  <c r="B9" i="2"/>
  <c r="B6" i="2"/>
  <c r="B8" i="2"/>
  <c r="B7" i="2"/>
  <c r="B5" i="2"/>
  <c r="B6" i="1"/>
  <c r="B9" i="1" s="1"/>
  <c r="B7" i="1"/>
  <c r="B8" i="1"/>
  <c r="B5" i="1"/>
</calcChain>
</file>

<file path=xl/sharedStrings.xml><?xml version="1.0" encoding="utf-8"?>
<sst xmlns="http://schemas.openxmlformats.org/spreadsheetml/2006/main" count="56" uniqueCount="26">
  <si>
    <t>группа 1</t>
  </si>
  <si>
    <t>группа 2</t>
  </si>
  <si>
    <t>Ст. откл.</t>
  </si>
  <si>
    <t>Среднее</t>
  </si>
  <si>
    <t>Кол-во элем.</t>
  </si>
  <si>
    <t>Внут-гр. Дисп.</t>
  </si>
  <si>
    <t>Меж-гр. Дисп.</t>
  </si>
  <si>
    <t>Среднее-гр.</t>
  </si>
  <si>
    <t>F</t>
  </si>
  <si>
    <t>Внут-гр.ст.свобод</t>
  </si>
  <si>
    <t>Меж-гр ст. свобод</t>
  </si>
  <si>
    <t>Fкрит</t>
  </si>
  <si>
    <t>Ст. откл. (час)</t>
  </si>
  <si>
    <t>Ст.откл.ср.-гр</t>
  </si>
  <si>
    <t>Некур.</t>
  </si>
  <si>
    <t>Пассивные</t>
  </si>
  <si>
    <t>Кур. Немного</t>
  </si>
  <si>
    <t>Кур. Ср.</t>
  </si>
  <si>
    <t>Кур. Много</t>
  </si>
  <si>
    <t>Среднее (л/сек)</t>
  </si>
  <si>
    <t>Среднее (мг%)</t>
  </si>
  <si>
    <t>Не зан. Спорт.</t>
  </si>
  <si>
    <t>Трусцой</t>
  </si>
  <si>
    <t>Марафон</t>
  </si>
  <si>
    <t>75(удал)</t>
  </si>
  <si>
    <t>Ст. ошиб.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</si>
</sst>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18</xdr:row>
      <xdr:rowOff>28575</xdr:rowOff>
    </xdr:from>
    <xdr:ext cx="914400" cy="267702"/>
    <xdr:sp macro="" textlink="">
      <xdr:nvSpPr>
        <xdr:cNvPr id="2" name="TextBox 1"/>
        <xdr:cNvSpPr txBox="1"/>
      </xdr:nvSpPr>
      <xdr:spPr>
        <a:xfrm>
          <a:off x="5562600" y="34575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:C11"/>
    </sheetView>
  </sheetViews>
  <sheetFormatPr defaultRowHeight="15" x14ac:dyDescent="0.25"/>
  <cols>
    <col min="1" max="1" width="18.140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12</v>
      </c>
      <c r="B2" s="2">
        <v>4.7</v>
      </c>
      <c r="C2" s="2">
        <v>4.0999999999999996</v>
      </c>
    </row>
    <row r="3" spans="1:3" x14ac:dyDescent="0.25">
      <c r="A3" s="1" t="s">
        <v>3</v>
      </c>
      <c r="B3" s="2">
        <v>8.5</v>
      </c>
      <c r="C3" s="2">
        <v>13.9</v>
      </c>
    </row>
    <row r="4" spans="1:3" x14ac:dyDescent="0.25">
      <c r="A4" s="1" t="s">
        <v>4</v>
      </c>
      <c r="B4" s="4">
        <v>21</v>
      </c>
      <c r="C4" s="4"/>
    </row>
    <row r="5" spans="1:3" x14ac:dyDescent="0.25">
      <c r="A5" s="1" t="s">
        <v>5</v>
      </c>
      <c r="B5" s="6">
        <f>0.5*(POWER(B2,2)+POWER(C2,2))</f>
        <v>19.450000000000003</v>
      </c>
      <c r="C5" s="6"/>
    </row>
    <row r="6" spans="1:3" x14ac:dyDescent="0.25">
      <c r="A6" s="1" t="s">
        <v>6</v>
      </c>
      <c r="B6" s="6">
        <f>B4*POWER(B8,2)</f>
        <v>306.18000000000006</v>
      </c>
      <c r="C6" s="6"/>
    </row>
    <row r="7" spans="1:3" x14ac:dyDescent="0.25">
      <c r="A7" s="1" t="s">
        <v>7</v>
      </c>
      <c r="B7" s="7">
        <f>0.5*(B3+C3)</f>
        <v>11.2</v>
      </c>
      <c r="C7" s="7"/>
    </row>
    <row r="8" spans="1:3" x14ac:dyDescent="0.25">
      <c r="A8" s="1" t="s">
        <v>13</v>
      </c>
      <c r="B8" s="5">
        <f>SQRT((POWER(B3-B7,2)+POWER(C3-B7,2))/(2-1))</f>
        <v>3.8183766184073571</v>
      </c>
      <c r="C8" s="5"/>
    </row>
    <row r="9" spans="1:3" x14ac:dyDescent="0.25">
      <c r="A9" s="1" t="s">
        <v>8</v>
      </c>
      <c r="B9" s="8">
        <f>B6/B5</f>
        <v>15.74190231362468</v>
      </c>
      <c r="C9" s="8"/>
    </row>
    <row r="10" spans="1:3" x14ac:dyDescent="0.25">
      <c r="A10" s="1" t="s">
        <v>10</v>
      </c>
      <c r="B10" s="5">
        <v>1</v>
      </c>
      <c r="C10" s="5"/>
    </row>
    <row r="11" spans="1:3" x14ac:dyDescent="0.25">
      <c r="A11" s="1" t="s">
        <v>9</v>
      </c>
      <c r="B11" s="5">
        <v>40</v>
      </c>
      <c r="C11" s="5"/>
    </row>
    <row r="12" spans="1:3" x14ac:dyDescent="0.25">
      <c r="A12" s="1" t="s">
        <v>11</v>
      </c>
      <c r="B12" s="8">
        <v>4.08</v>
      </c>
      <c r="C12" s="8"/>
    </row>
  </sheetData>
  <mergeCells count="9"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9" sqref="B9:F9"/>
    </sheetView>
  </sheetViews>
  <sheetFormatPr defaultRowHeight="15" x14ac:dyDescent="0.25"/>
  <cols>
    <col min="1" max="1" width="18.140625" bestFit="1" customWidth="1"/>
    <col min="3" max="3" width="10.85546875" bestFit="1" customWidth="1"/>
    <col min="4" max="4" width="13.42578125" bestFit="1" customWidth="1"/>
    <col min="5" max="5" width="8.140625" bestFit="1" customWidth="1"/>
    <col min="6" max="6" width="11.140625" bestFit="1" customWidth="1"/>
  </cols>
  <sheetData>
    <row r="1" spans="1:6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25">
      <c r="A2" s="1" t="s">
        <v>19</v>
      </c>
      <c r="B2" s="3">
        <v>3.17</v>
      </c>
      <c r="C2" s="3">
        <v>2.72</v>
      </c>
      <c r="D2" s="3">
        <v>2.63</v>
      </c>
      <c r="E2" s="3">
        <v>2.29</v>
      </c>
      <c r="F2" s="3">
        <v>2.12</v>
      </c>
    </row>
    <row r="3" spans="1:6" x14ac:dyDescent="0.25">
      <c r="A3" s="1" t="s">
        <v>2</v>
      </c>
      <c r="B3" s="3">
        <v>0.74</v>
      </c>
      <c r="C3" s="3">
        <v>0.71</v>
      </c>
      <c r="D3" s="3">
        <v>0.73</v>
      </c>
      <c r="E3" s="3">
        <v>0.7</v>
      </c>
      <c r="F3" s="3">
        <v>0.72</v>
      </c>
    </row>
    <row r="4" spans="1:6" x14ac:dyDescent="0.25">
      <c r="A4" s="1" t="s">
        <v>4</v>
      </c>
      <c r="B4" s="4">
        <v>200</v>
      </c>
      <c r="C4" s="4"/>
      <c r="D4" s="4"/>
      <c r="E4" s="4"/>
      <c r="F4" s="4"/>
    </row>
    <row r="5" spans="1:6" x14ac:dyDescent="0.25">
      <c r="A5" s="1" t="s">
        <v>5</v>
      </c>
      <c r="B5" s="5">
        <f>(1/5)*(POWER(B3,2)+POWER(C3,2)+POWER(D3,2)+POWER(E3,2)+POWER(F3,2))</f>
        <v>0.51860000000000006</v>
      </c>
      <c r="C5" s="5"/>
      <c r="D5" s="5"/>
      <c r="E5" s="5"/>
      <c r="F5" s="5"/>
    </row>
    <row r="6" spans="1:6" x14ac:dyDescent="0.25">
      <c r="A6" s="1" t="s">
        <v>6</v>
      </c>
      <c r="B6" s="5">
        <f>200*POWER(B8,2)</f>
        <v>33.285999999999987</v>
      </c>
      <c r="C6" s="5"/>
      <c r="D6" s="5"/>
      <c r="E6" s="5"/>
      <c r="F6" s="5"/>
    </row>
    <row r="7" spans="1:6" x14ac:dyDescent="0.25">
      <c r="A7" s="1" t="s">
        <v>7</v>
      </c>
      <c r="B7" s="5">
        <f>(1/5)*(B2+C2+D2+E2+F2)</f>
        <v>2.5860000000000003</v>
      </c>
      <c r="C7" s="5"/>
      <c r="D7" s="5"/>
      <c r="E7" s="5"/>
      <c r="F7" s="5"/>
    </row>
    <row r="8" spans="1:6" x14ac:dyDescent="0.25">
      <c r="A8" s="1" t="s">
        <v>13</v>
      </c>
      <c r="B8" s="5">
        <f>SQRT((POWER(B2-B7,2)+POWER(C2-B7,2)+POWER(D2-B7,2)+POWER(E2-B7,2)+POWER(F2-B7,2))/(5-1))</f>
        <v>0.40795833120552882</v>
      </c>
      <c r="C8" s="5"/>
      <c r="D8" s="5"/>
      <c r="E8" s="5"/>
      <c r="F8" s="5"/>
    </row>
    <row r="9" spans="1:6" x14ac:dyDescent="0.25">
      <c r="A9" s="1" t="s">
        <v>8</v>
      </c>
      <c r="B9" s="5">
        <f>B6/B5</f>
        <v>64.184342460470461</v>
      </c>
      <c r="C9" s="5"/>
      <c r="D9" s="5"/>
      <c r="E9" s="5"/>
      <c r="F9" s="5"/>
    </row>
    <row r="10" spans="1:6" x14ac:dyDescent="0.25">
      <c r="A10" s="1" t="s">
        <v>10</v>
      </c>
      <c r="B10" s="5">
        <v>4</v>
      </c>
      <c r="C10" s="5"/>
      <c r="D10" s="5"/>
      <c r="E10" s="5"/>
      <c r="F10" s="5"/>
    </row>
    <row r="11" spans="1:6" x14ac:dyDescent="0.25">
      <c r="A11" s="1" t="s">
        <v>9</v>
      </c>
      <c r="B11" s="5">
        <v>995</v>
      </c>
      <c r="C11" s="5"/>
      <c r="D11" s="5"/>
      <c r="E11" s="5"/>
      <c r="F11" s="5"/>
    </row>
    <row r="12" spans="1:6" x14ac:dyDescent="0.25">
      <c r="A12" s="1" t="s">
        <v>11</v>
      </c>
      <c r="B12" s="5">
        <v>2.37</v>
      </c>
      <c r="C12" s="5"/>
      <c r="D12" s="5"/>
      <c r="E12" s="5"/>
      <c r="F12" s="5"/>
    </row>
  </sheetData>
  <mergeCells count="9">
    <mergeCell ref="B10:F10"/>
    <mergeCell ref="B11:F11"/>
    <mergeCell ref="B12:F12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2:A12"/>
    </sheetView>
  </sheetViews>
  <sheetFormatPr defaultRowHeight="15" x14ac:dyDescent="0.25"/>
  <cols>
    <col min="1" max="1" width="18.140625" bestFit="1" customWidth="1"/>
    <col min="2" max="2" width="14" bestFit="1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 s="1" t="s">
        <v>20</v>
      </c>
      <c r="B2">
        <v>43.3</v>
      </c>
      <c r="C2">
        <v>58</v>
      </c>
      <c r="D2">
        <v>64.8</v>
      </c>
    </row>
    <row r="3" spans="1:4" x14ac:dyDescent="0.25">
      <c r="A3" s="1" t="s">
        <v>2</v>
      </c>
      <c r="B3">
        <v>14.2</v>
      </c>
      <c r="C3">
        <v>17.7</v>
      </c>
      <c r="D3">
        <v>14.3</v>
      </c>
    </row>
    <row r="4" spans="1:4" x14ac:dyDescent="0.25">
      <c r="A4" s="1" t="s">
        <v>4</v>
      </c>
      <c r="B4" s="5">
        <v>70</v>
      </c>
      <c r="C4" s="5"/>
      <c r="D4" s="5"/>
    </row>
    <row r="5" spans="1:4" x14ac:dyDescent="0.25">
      <c r="A5" s="1" t="s">
        <v>5</v>
      </c>
      <c r="B5" s="5">
        <f>(1/3)*(POWER(B3,2)+POWER(C3,2)+POWER(D3,2))</f>
        <v>239.80666666666664</v>
      </c>
      <c r="C5" s="5"/>
      <c r="D5" s="5"/>
    </row>
    <row r="6" spans="1:4" x14ac:dyDescent="0.25">
      <c r="A6" s="1" t="s">
        <v>6</v>
      </c>
      <c r="B6" s="5">
        <f>70*POWER(B8,2)</f>
        <v>8453.4333333333343</v>
      </c>
      <c r="C6" s="5"/>
      <c r="D6" s="5"/>
    </row>
    <row r="7" spans="1:4" x14ac:dyDescent="0.25">
      <c r="A7" s="1" t="s">
        <v>7</v>
      </c>
      <c r="B7" s="5">
        <f>(1/3)*(B2+C2+D2)</f>
        <v>55.36666666666666</v>
      </c>
      <c r="C7" s="5"/>
      <c r="D7" s="5"/>
    </row>
    <row r="8" spans="1:4" x14ac:dyDescent="0.25">
      <c r="A8" s="1" t="s">
        <v>13</v>
      </c>
      <c r="B8" s="5">
        <f>SQRT((POWER(B2-B7,2)+POWER(C2-B7,2)+POWER(D2-B7,2))/(3-1))</f>
        <v>10.989237158844709</v>
      </c>
      <c r="C8" s="5"/>
      <c r="D8" s="5"/>
    </row>
    <row r="9" spans="1:4" x14ac:dyDescent="0.25">
      <c r="A9" s="1" t="s">
        <v>8</v>
      </c>
      <c r="B9" s="5">
        <f>B6/B5</f>
        <v>35.251035556420454</v>
      </c>
      <c r="C9" s="5"/>
      <c r="D9" s="5"/>
    </row>
    <row r="10" spans="1:4" x14ac:dyDescent="0.25">
      <c r="A10" s="1" t="s">
        <v>10</v>
      </c>
      <c r="B10" s="5">
        <v>2</v>
      </c>
      <c r="C10" s="5"/>
      <c r="D10" s="5"/>
    </row>
    <row r="11" spans="1:4" x14ac:dyDescent="0.25">
      <c r="A11" s="1" t="s">
        <v>9</v>
      </c>
      <c r="B11" s="5">
        <v>207</v>
      </c>
      <c r="C11" s="5"/>
      <c r="D11" s="5"/>
    </row>
    <row r="12" spans="1:4" x14ac:dyDescent="0.25">
      <c r="A12" s="1" t="s">
        <v>11</v>
      </c>
      <c r="B12" s="5">
        <v>3</v>
      </c>
      <c r="C12" s="5"/>
      <c r="D12" s="5"/>
    </row>
  </sheetData>
  <mergeCells count="9">
    <mergeCell ref="B10:D10"/>
    <mergeCell ref="B11:D11"/>
    <mergeCell ref="B12:D12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B12" sqref="B12:H12"/>
    </sheetView>
  </sheetViews>
  <sheetFormatPr defaultRowHeight="15" x14ac:dyDescent="0.25"/>
  <cols>
    <col min="1" max="1" width="18.140625" bestFit="1" customWidth="1"/>
  </cols>
  <sheetData>
    <row r="1" spans="1:8" x14ac:dyDescent="0.25">
      <c r="B1">
        <v>0</v>
      </c>
      <c r="C1">
        <v>15</v>
      </c>
      <c r="D1">
        <v>30</v>
      </c>
      <c r="E1">
        <v>50</v>
      </c>
      <c r="F1">
        <v>75</v>
      </c>
      <c r="G1" t="s">
        <v>24</v>
      </c>
      <c r="H1">
        <v>150</v>
      </c>
    </row>
    <row r="2" spans="1:8" x14ac:dyDescent="0.25">
      <c r="A2" s="1" t="s">
        <v>20</v>
      </c>
      <c r="B2">
        <v>85.1</v>
      </c>
      <c r="C2">
        <v>83.5</v>
      </c>
      <c r="D2">
        <v>80.900000000000006</v>
      </c>
      <c r="E2">
        <v>72.599999999999994</v>
      </c>
      <c r="F2">
        <v>60</v>
      </c>
      <c r="G2">
        <v>73.5</v>
      </c>
      <c r="H2">
        <v>63.8</v>
      </c>
    </row>
    <row r="3" spans="1:8" x14ac:dyDescent="0.25">
      <c r="A3" s="1" t="s">
        <v>25</v>
      </c>
      <c r="B3">
        <v>0.3</v>
      </c>
      <c r="C3">
        <v>1</v>
      </c>
      <c r="D3">
        <v>0.6</v>
      </c>
      <c r="E3">
        <v>0.7</v>
      </c>
      <c r="F3">
        <v>1.3</v>
      </c>
      <c r="G3">
        <v>0.7</v>
      </c>
      <c r="H3">
        <v>2.6</v>
      </c>
    </row>
    <row r="4" spans="1:8" x14ac:dyDescent="0.25">
      <c r="A4" s="1" t="s">
        <v>4</v>
      </c>
      <c r="B4" s="5">
        <v>36</v>
      </c>
      <c r="C4" s="5"/>
      <c r="D4" s="5"/>
      <c r="E4" s="5"/>
      <c r="F4" s="5"/>
      <c r="G4" s="5"/>
      <c r="H4" s="5"/>
    </row>
    <row r="5" spans="1:8" x14ac:dyDescent="0.25">
      <c r="A5" s="1" t="s">
        <v>5</v>
      </c>
      <c r="B5" s="5">
        <f>(1/7)*(POWER(B13,2)+POWER(C13,2)+POWER(D13,2)+POWER(E13,2)+POWER(F13,2)+POWER(G13,2)+POWER(H13,2))</f>
        <v>55.954285714285717</v>
      </c>
      <c r="C5" s="5"/>
      <c r="D5" s="5"/>
      <c r="E5" s="5"/>
      <c r="F5" s="5"/>
      <c r="G5" s="5"/>
      <c r="H5" s="5"/>
    </row>
    <row r="6" spans="1:8" x14ac:dyDescent="0.25">
      <c r="A6" s="1" t="s">
        <v>6</v>
      </c>
      <c r="B6" s="5">
        <f>36*POWER(B8,2)</f>
        <v>3378.2400000000007</v>
      </c>
      <c r="C6" s="5"/>
      <c r="D6" s="5"/>
      <c r="E6" s="5"/>
      <c r="F6" s="5"/>
      <c r="G6" s="5"/>
      <c r="H6" s="5"/>
    </row>
    <row r="7" spans="1:8" x14ac:dyDescent="0.25">
      <c r="A7" s="1" t="s">
        <v>7</v>
      </c>
      <c r="B7" s="5">
        <f>(1/7)*(B2+C2+D2+E2+F2+G2+H2)</f>
        <v>74.199999999999989</v>
      </c>
      <c r="C7" s="5"/>
      <c r="D7" s="5"/>
      <c r="E7" s="5"/>
      <c r="F7" s="5"/>
      <c r="G7" s="5"/>
      <c r="H7" s="5"/>
    </row>
    <row r="8" spans="1:8" x14ac:dyDescent="0.25">
      <c r="A8" s="1" t="s">
        <v>13</v>
      </c>
      <c r="B8" s="5">
        <f>SQRT((POWER(B2-B7,2)+POWER(C2-B7,2)+POWER(D2-B7,2)+POWER(E2-B7,2)+POWER(F2-B7,2)+POWER(G2-B7,2)+POWER(H2-B7,2))/(6))</f>
        <v>9.6871048306498686</v>
      </c>
      <c r="C8" s="5"/>
      <c r="D8" s="5"/>
      <c r="E8" s="5"/>
      <c r="F8" s="5"/>
      <c r="G8" s="5"/>
      <c r="H8" s="5"/>
    </row>
    <row r="9" spans="1:8" x14ac:dyDescent="0.25">
      <c r="A9" s="1" t="s">
        <v>8</v>
      </c>
      <c r="B9" s="5">
        <f>B6/B5</f>
        <v>60.375000000000007</v>
      </c>
      <c r="C9" s="5"/>
      <c r="D9" s="5"/>
      <c r="E9" s="5"/>
      <c r="F9" s="5"/>
      <c r="G9" s="5"/>
      <c r="H9" s="5"/>
    </row>
    <row r="10" spans="1:8" x14ac:dyDescent="0.25">
      <c r="A10" s="1" t="s">
        <v>10</v>
      </c>
      <c r="B10" s="5">
        <v>6</v>
      </c>
      <c r="C10" s="5"/>
      <c r="D10" s="5"/>
      <c r="E10" s="5"/>
      <c r="F10" s="5"/>
      <c r="G10" s="5"/>
      <c r="H10" s="5"/>
    </row>
    <row r="11" spans="1:8" x14ac:dyDescent="0.25">
      <c r="A11" s="1" t="s">
        <v>9</v>
      </c>
      <c r="B11" s="5">
        <v>245</v>
      </c>
      <c r="C11" s="5"/>
      <c r="D11" s="5"/>
      <c r="E11" s="5"/>
      <c r="F11" s="5"/>
      <c r="G11" s="5"/>
      <c r="H11" s="5"/>
    </row>
    <row r="12" spans="1:8" x14ac:dyDescent="0.25">
      <c r="A12" s="1" t="s">
        <v>11</v>
      </c>
      <c r="B12" s="5"/>
      <c r="C12" s="5"/>
      <c r="D12" s="5"/>
      <c r="E12" s="5"/>
      <c r="F12" s="5"/>
      <c r="G12" s="5"/>
      <c r="H12" s="5"/>
    </row>
    <row r="13" spans="1:8" x14ac:dyDescent="0.25">
      <c r="A13" s="1" t="s">
        <v>2</v>
      </c>
      <c r="B13">
        <f>B3*SQRT($B$4)</f>
        <v>1.7999999999999998</v>
      </c>
      <c r="C13">
        <f t="shared" ref="C13:G13" si="0">C3*SQRT($B$4)</f>
        <v>6</v>
      </c>
      <c r="D13">
        <f t="shared" si="0"/>
        <v>3.5999999999999996</v>
      </c>
      <c r="E13">
        <f t="shared" si="0"/>
        <v>4.1999999999999993</v>
      </c>
      <c r="F13">
        <f t="shared" si="0"/>
        <v>7.8000000000000007</v>
      </c>
      <c r="G13">
        <f t="shared" si="0"/>
        <v>4.1999999999999993</v>
      </c>
      <c r="H13">
        <f>H3*SQRT($B$4)</f>
        <v>15.600000000000001</v>
      </c>
    </row>
  </sheetData>
  <mergeCells count="9">
    <mergeCell ref="B10:H10"/>
    <mergeCell ref="B11:H11"/>
    <mergeCell ref="B12:H12"/>
    <mergeCell ref="B4:H4"/>
    <mergeCell ref="B5:H5"/>
    <mergeCell ref="B6:H6"/>
    <mergeCell ref="B7:H7"/>
    <mergeCell ref="B8:H8"/>
    <mergeCell ref="B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3.1</vt:lpstr>
      <vt:lpstr>3.2</vt:lpstr>
      <vt:lpstr>3.3</vt:lpstr>
      <vt:lpstr>3.4</vt:lpstr>
      <vt:lpstr>3.5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Боровков Дмитрий Евгеньевич</cp:lastModifiedBy>
  <dcterms:created xsi:type="dcterms:W3CDTF">2018-10-11T09:05:26Z</dcterms:created>
  <dcterms:modified xsi:type="dcterms:W3CDTF">2018-10-11T12:42:10Z</dcterms:modified>
</cp:coreProperties>
</file>