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 activeTab="2"/>
  </bookViews>
  <sheets>
    <sheet name="Отчет об устойчивости Пример" sheetId="4" r:id="rId1"/>
    <sheet name="Пример" sheetId="1" r:id="rId2"/>
    <sheet name="Отчет об устойчивости ЛР" sheetId="8" r:id="rId3"/>
    <sheet name="ЛР" sheetId="3" r:id="rId4"/>
    <sheet name="СМ ЛР" sheetId="6" r:id="rId5"/>
  </sheets>
  <definedNames>
    <definedName name="solver_adj" localSheetId="3" hidden="1">ЛР!$B$3:$E$3</definedName>
    <definedName name="solver_adj" localSheetId="1" hidden="1">Пример!$B$3:$E$3</definedName>
    <definedName name="solver_cvg" localSheetId="3" hidden="1">0.0001</definedName>
    <definedName name="solver_cvg" localSheetId="1" hidden="1">0.0001</definedName>
    <definedName name="solver_drv" localSheetId="3" hidden="1">1</definedName>
    <definedName name="solver_drv" localSheetId="1" hidden="1">1</definedName>
    <definedName name="solver_eng" localSheetId="3" hidden="1">2</definedName>
    <definedName name="solver_eng" localSheetId="1" hidden="1">2</definedName>
    <definedName name="solver_est" localSheetId="3" hidden="1">1</definedName>
    <definedName name="solver_est" localSheetId="1" hidden="1">1</definedName>
    <definedName name="solver_itr" localSheetId="3" hidden="1">100</definedName>
    <definedName name="solver_itr" localSheetId="1" hidden="1">100</definedName>
    <definedName name="solver_lhs1" localSheetId="3" hidden="1">ЛР!$B$3:$E$3</definedName>
    <definedName name="solver_lhs1" localSheetId="1" hidden="1">Пример!$B$3:$E$3</definedName>
    <definedName name="solver_lhs2" localSheetId="3" hidden="1">ЛР!$F$7</definedName>
    <definedName name="solver_lhs2" localSheetId="1" hidden="1">Пример!$F$7</definedName>
    <definedName name="solver_lhs3" localSheetId="3" hidden="1">ЛР!$F$8</definedName>
    <definedName name="solver_lhs3" localSheetId="1" hidden="1">Пример!$F$8</definedName>
    <definedName name="solver_lhs4" localSheetId="3" hidden="1">ЛР!$F$9</definedName>
    <definedName name="solver_lhs4" localSheetId="1" hidden="1">Пример!$F$9</definedName>
    <definedName name="solver_mip" localSheetId="3" hidden="1">2147483647</definedName>
    <definedName name="solver_mip" localSheetId="1" hidden="1">2147483647</definedName>
    <definedName name="solver_mni" localSheetId="3" hidden="1">30</definedName>
    <definedName name="solver_mni" localSheetId="1" hidden="1">30</definedName>
    <definedName name="solver_mrt" localSheetId="3" hidden="1">0.075</definedName>
    <definedName name="solver_mrt" localSheetId="1" hidden="1">0.075</definedName>
    <definedName name="solver_msl" localSheetId="3" hidden="1">2</definedName>
    <definedName name="solver_msl" localSheetId="1" hidden="1">2</definedName>
    <definedName name="solver_neg" localSheetId="3" hidden="1">1</definedName>
    <definedName name="solver_neg" localSheetId="1" hidden="1">1</definedName>
    <definedName name="solver_nod" localSheetId="3" hidden="1">2147483647</definedName>
    <definedName name="solver_nod" localSheetId="1" hidden="1">2147483647</definedName>
    <definedName name="solver_num" localSheetId="3" hidden="1">4</definedName>
    <definedName name="solver_num" localSheetId="1" hidden="1">4</definedName>
    <definedName name="solver_nwt" localSheetId="3" hidden="1">1</definedName>
    <definedName name="solver_nwt" localSheetId="1" hidden="1">1</definedName>
    <definedName name="solver_opt" localSheetId="3" hidden="1">ЛР!$F$4</definedName>
    <definedName name="solver_opt" localSheetId="1" hidden="1">Пример!$F$4</definedName>
    <definedName name="solver_pre" localSheetId="3" hidden="1">0.000001</definedName>
    <definedName name="solver_pre" localSheetId="1" hidden="1">0.000001</definedName>
    <definedName name="solver_rbv" localSheetId="3" hidden="1">1</definedName>
    <definedName name="solver_rbv" localSheetId="1" hidden="1">1</definedName>
    <definedName name="solver_rel1" localSheetId="3" hidden="1">3</definedName>
    <definedName name="solver_rel1" localSheetId="1" hidden="1">3</definedName>
    <definedName name="solver_rel2" localSheetId="3" hidden="1">1</definedName>
    <definedName name="solver_rel2" localSheetId="1" hidden="1">1</definedName>
    <definedName name="solver_rel3" localSheetId="3" hidden="1">1</definedName>
    <definedName name="solver_rel3" localSheetId="1" hidden="1">1</definedName>
    <definedName name="solver_rel4" localSheetId="3" hidden="1">1</definedName>
    <definedName name="solver_rel4" localSheetId="1" hidden="1">1</definedName>
    <definedName name="solver_rhs1" localSheetId="3" hidden="1">0</definedName>
    <definedName name="solver_rhs1" localSheetId="1" hidden="1">0</definedName>
    <definedName name="solver_rhs2" localSheetId="3" hidden="1">ЛР!$H$7</definedName>
    <definedName name="solver_rhs2" localSheetId="1" hidden="1">Пример!$H$7</definedName>
    <definedName name="solver_rhs3" localSheetId="3" hidden="1">ЛР!$H$8</definedName>
    <definedName name="solver_rhs3" localSheetId="1" hidden="1">Пример!$H$8</definedName>
    <definedName name="solver_rhs4" localSheetId="3" hidden="1">ЛР!$H$9</definedName>
    <definedName name="solver_rhs4" localSheetId="1" hidden="1">Пример!$H$9</definedName>
    <definedName name="solver_rlx" localSheetId="3" hidden="1">2</definedName>
    <definedName name="solver_rlx" localSheetId="1" hidden="1">2</definedName>
    <definedName name="solver_rsd" localSheetId="3" hidden="1">0</definedName>
    <definedName name="solver_rsd" localSheetId="1" hidden="1">0</definedName>
    <definedName name="solver_scl" localSheetId="3" hidden="1">1</definedName>
    <definedName name="solver_scl" localSheetId="1" hidden="1">2</definedName>
    <definedName name="solver_sho" localSheetId="3" hidden="1">1</definedName>
    <definedName name="solver_sho" localSheetId="1" hidden="1">2</definedName>
    <definedName name="solver_ssz" localSheetId="3" hidden="1">100</definedName>
    <definedName name="solver_ssz" localSheetId="1" hidden="1">100</definedName>
    <definedName name="solver_tim" localSheetId="3" hidden="1">100</definedName>
    <definedName name="solver_tim" localSheetId="1" hidden="1">100</definedName>
    <definedName name="solver_tol" localSheetId="3" hidden="1">0.01</definedName>
    <definedName name="solver_tol" localSheetId="1" hidden="1">0.01</definedName>
    <definedName name="solver_typ" localSheetId="3" hidden="1">1</definedName>
    <definedName name="solver_typ" localSheetId="1" hidden="1">1</definedName>
    <definedName name="solver_val" localSheetId="3" hidden="1">0</definedName>
    <definedName name="solver_val" localSheetId="1" hidden="1">0</definedName>
    <definedName name="solver_ver" localSheetId="3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B23" i="6" l="1"/>
  <c r="B29" i="6"/>
  <c r="J15" i="6"/>
  <c r="J16" i="6"/>
  <c r="J14" i="6"/>
  <c r="J9" i="6"/>
  <c r="J10" i="6"/>
  <c r="J8" i="6"/>
  <c r="J3" i="6"/>
  <c r="J4" i="6"/>
  <c r="J2" i="6"/>
  <c r="F4" i="3"/>
  <c r="F8" i="3"/>
  <c r="F9" i="3"/>
  <c r="F7" i="3"/>
  <c r="F9" i="1"/>
  <c r="F8" i="1"/>
  <c r="F7" i="1"/>
  <c r="F4" i="1"/>
</calcChain>
</file>

<file path=xl/sharedStrings.xml><?xml version="1.0" encoding="utf-8"?>
<sst xmlns="http://schemas.openxmlformats.org/spreadsheetml/2006/main" count="255" uniqueCount="108">
  <si>
    <t>Переменные</t>
  </si>
  <si>
    <t>X1</t>
  </si>
  <si>
    <t>X2</t>
  </si>
  <si>
    <t>X3</t>
  </si>
  <si>
    <t>X4</t>
  </si>
  <si>
    <t>Значение</t>
  </si>
  <si>
    <t>Коэф. ЦФ</t>
  </si>
  <si>
    <t>ЦФ</t>
  </si>
  <si>
    <t>Ограничения</t>
  </si>
  <si>
    <t>Вид ресурсов</t>
  </si>
  <si>
    <t>Левая часть</t>
  </si>
  <si>
    <t>Знак</t>
  </si>
  <si>
    <t>Правая часть</t>
  </si>
  <si>
    <t>Труд</t>
  </si>
  <si>
    <t>&lt;=</t>
  </si>
  <si>
    <t>Сырье</t>
  </si>
  <si>
    <t>Оборудование</t>
  </si>
  <si>
    <t>Microsoft Excel 14.0 Отчет об устойчивости</t>
  </si>
  <si>
    <t>Лист: [Книга1]Лист1</t>
  </si>
  <si>
    <t>Отчет создан: 16.10.2018 9:03:47</t>
  </si>
  <si>
    <t>Ячейки переменных</t>
  </si>
  <si>
    <t>Ячейка</t>
  </si>
  <si>
    <t>Имя</t>
  </si>
  <si>
    <t>Окончательное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</si>
  <si>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</si>
  <si>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</si>
  <si>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</si>
  <si>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</si>
  <si>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</si>
  <si>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</si>
  <si>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</si>
  <si>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</si>
  <si>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</si>
  <si>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</si>
  <si>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</si>
  <si>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$B$3</t>
  </si>
  <si>
    <t>Значение X1</t>
  </si>
  <si>
    <t>$C$3</t>
  </si>
  <si>
    <t>Значение X2</t>
  </si>
  <si>
    <t>$D$3</t>
  </si>
  <si>
    <t>Значение X3</t>
  </si>
  <si>
    <t>$E$3</t>
  </si>
  <si>
    <t>Значение X4</t>
  </si>
  <si>
    <t>$F$7</t>
  </si>
  <si>
    <t>Труд Левая часть</t>
  </si>
  <si>
    <t>$F$8</t>
  </si>
  <si>
    <t>Сырье Левая часть</t>
  </si>
  <si>
    <t>$F$9</t>
  </si>
  <si>
    <t>Оборудование Левая часть</t>
  </si>
  <si>
    <t>$B$3:$E$3</t>
  </si>
  <si>
    <t>I</t>
  </si>
  <si>
    <t>II</t>
  </si>
  <si>
    <t>III</t>
  </si>
  <si>
    <t>I Левая часть</t>
  </si>
  <si>
    <t>II Левая часть</t>
  </si>
  <si>
    <t>III Левая часть</t>
  </si>
  <si>
    <t>Базис</t>
  </si>
  <si>
    <t>Н</t>
  </si>
  <si>
    <t>Х1</t>
  </si>
  <si>
    <t>Х2</t>
  </si>
  <si>
    <t>Х3</t>
  </si>
  <si>
    <t>Х4</t>
  </si>
  <si>
    <t>Х5</t>
  </si>
  <si>
    <t>Х6</t>
  </si>
  <si>
    <t>Х7</t>
  </si>
  <si>
    <t>с</t>
  </si>
  <si>
    <t>b=Н/Эл-ты стл.</t>
  </si>
  <si>
    <t>920/7</t>
  </si>
  <si>
    <t>170/7</t>
  </si>
  <si>
    <t>960/7</t>
  </si>
  <si>
    <t>3/7</t>
  </si>
  <si>
    <t>2/7</t>
  </si>
  <si>
    <t>-2/7</t>
  </si>
  <si>
    <t>1/7</t>
  </si>
  <si>
    <t>-1/14</t>
  </si>
  <si>
    <t>8/7</t>
  </si>
  <si>
    <t>-6/7</t>
  </si>
  <si>
    <t>4/7</t>
  </si>
  <si>
    <t>3/14</t>
  </si>
  <si>
    <t>34/7</t>
  </si>
  <si>
    <t>-1/7</t>
  </si>
  <si>
    <t>10/7</t>
  </si>
  <si>
    <t>16/7</t>
  </si>
  <si>
    <t>920/3</t>
  </si>
  <si>
    <t>85</t>
  </si>
  <si>
    <t>95</t>
  </si>
  <si>
    <t>0</t>
  </si>
  <si>
    <t>1</t>
  </si>
  <si>
    <t>210</t>
  </si>
  <si>
    <t>3</t>
  </si>
  <si>
    <t>2</t>
  </si>
  <si>
    <t>5</t>
  </si>
  <si>
    <t>-1,5</t>
  </si>
  <si>
    <t>-0,5</t>
  </si>
  <si>
    <t>0,25</t>
  </si>
  <si>
    <t>-0,25</t>
  </si>
  <si>
    <t>0,5</t>
  </si>
  <si>
    <t>3,5</t>
  </si>
  <si>
    <t>2,25</t>
  </si>
  <si>
    <t>1,5</t>
  </si>
  <si>
    <t>Коэф.</t>
  </si>
  <si>
    <t>Лист: [Книга1.xlsx]ЛР</t>
  </si>
  <si>
    <t>Отчет создан: 16.10.2018 14:25:01</t>
  </si>
  <si>
    <t>Опорный план: 0</t>
  </si>
  <si>
    <t>Опорный план: 9*180</t>
  </si>
  <si>
    <t>Опорный план: 9*180+6*40</t>
  </si>
  <si>
    <t>Опорный план: 9*(920/7)+6*(960/7)+4*(170/7)</t>
  </si>
  <si>
    <t>Опорный план: 9*95+6*210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</si>
</sst>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0" borderId="0" xfId="0" applyFill="1"/>
    <xf numFmtId="2" fontId="0" fillId="0" borderId="0" xfId="0" applyNumberFormat="1" applyFill="1"/>
    <xf numFmtId="1" fontId="0" fillId="5" borderId="0" xfId="0" applyNumberFormat="1" applyFill="1"/>
    <xf numFmtId="1" fontId="0" fillId="4" borderId="0" xfId="0" applyNumberFormat="1" applyFill="1"/>
    <xf numFmtId="49" fontId="0" fillId="0" borderId="0" xfId="0" applyNumberFormat="1" applyFill="1"/>
    <xf numFmtId="49" fontId="0" fillId="3" borderId="0" xfId="0" applyNumberFormat="1" applyFill="1"/>
    <xf numFmtId="49" fontId="0" fillId="0" borderId="0" xfId="0" applyNumberFormat="1"/>
    <xf numFmtId="0" fontId="0" fillId="0" borderId="5" xfId="0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>
      <selection activeCell="E19" sqref="E19"/>
    </sheetView>
  </sheetViews>
  <sheetFormatPr defaultRowHeight="15" outlineLevelRow="1" x14ac:dyDescent="0.25"/>
  <cols>
    <col min="1" max="1" width="2.28515625" customWidth="1"/>
    <col min="2" max="2" width="7.5703125" customWidth="1"/>
    <col min="3" max="3" width="26.140625" bestFit="1" customWidth="1"/>
    <col min="4" max="4" width="15.42578125" bestFit="1" customWidth="1"/>
    <col min="5" max="5" width="12.7109375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2" t="s">
        <v>17</v>
      </c>
    </row>
    <row r="2" spans="1:8" x14ac:dyDescent="0.25">
      <c r="A2" s="2" t="s">
        <v>18</v>
      </c>
    </row>
    <row r="3" spans="1:8" x14ac:dyDescent="0.25">
      <c r="A3" s="2" t="s">
        <v>19</v>
      </c>
    </row>
    <row r="6" spans="1:8" ht="15.75" thickBot="1" x14ac:dyDescent="0.3">
      <c r="A6" t="s">
        <v>20</v>
      </c>
    </row>
    <row r="7" spans="1:8" x14ac:dyDescent="0.25">
      <c r="B7" s="6"/>
      <c r="C7" s="6"/>
      <c r="D7" s="6" t="s">
        <v>23</v>
      </c>
      <c r="E7" s="6" t="s">
        <v>24</v>
      </c>
      <c r="F7" s="6" t="s">
        <v>26</v>
      </c>
      <c r="G7" s="6" t="s">
        <v>28</v>
      </c>
      <c r="H7" s="6" t="s">
        <v>28</v>
      </c>
    </row>
    <row r="8" spans="1:8" ht="15.75" thickBot="1" x14ac:dyDescent="0.3">
      <c r="B8" s="7" t="s">
        <v>21</v>
      </c>
      <c r="C8" s="7" t="s">
        <v>22</v>
      </c>
      <c r="D8" s="7" t="s">
        <v>5</v>
      </c>
      <c r="E8" s="7" t="s">
        <v>25</v>
      </c>
      <c r="F8" s="7" t="s">
        <v>27</v>
      </c>
      <c r="G8" s="7" t="s">
        <v>29</v>
      </c>
      <c r="H8" s="7" t="s">
        <v>30</v>
      </c>
    </row>
    <row r="9" spans="1:8" x14ac:dyDescent="0.25">
      <c r="B9" s="9" t="s">
        <v>49</v>
      </c>
      <c r="C9" s="8"/>
      <c r="D9" s="8"/>
      <c r="E9" s="8"/>
      <c r="F9" s="8"/>
      <c r="G9" s="8"/>
      <c r="H9" s="8"/>
    </row>
    <row r="10" spans="1:8" hidden="1" outlineLevel="1" x14ac:dyDescent="0.25">
      <c r="B10" s="4" t="s">
        <v>35</v>
      </c>
      <c r="C10" s="4" t="s">
        <v>36</v>
      </c>
      <c r="D10" s="4">
        <v>0</v>
      </c>
      <c r="E10" s="4">
        <v>-7</v>
      </c>
      <c r="F10" s="4">
        <v>3</v>
      </c>
      <c r="G10" s="4">
        <v>7</v>
      </c>
      <c r="H10" s="4">
        <v>1E+30</v>
      </c>
    </row>
    <row r="11" spans="1:8" hidden="1" outlineLevel="1" x14ac:dyDescent="0.25">
      <c r="B11" s="4" t="s">
        <v>37</v>
      </c>
      <c r="C11" s="4" t="s">
        <v>38</v>
      </c>
      <c r="D11" s="4">
        <v>30</v>
      </c>
      <c r="E11" s="4">
        <v>0</v>
      </c>
      <c r="F11" s="4">
        <v>4</v>
      </c>
      <c r="G11" s="4">
        <v>8</v>
      </c>
      <c r="H11" s="4">
        <v>1.0000000000000002</v>
      </c>
    </row>
    <row r="12" spans="1:8" hidden="1" outlineLevel="1" x14ac:dyDescent="0.25">
      <c r="B12" s="4" t="s">
        <v>39</v>
      </c>
      <c r="C12" s="4" t="s">
        <v>40</v>
      </c>
      <c r="D12" s="4">
        <v>10</v>
      </c>
      <c r="E12" s="4">
        <v>0</v>
      </c>
      <c r="F12" s="4">
        <v>3</v>
      </c>
      <c r="G12" s="4">
        <v>1.0000000000000002</v>
      </c>
      <c r="H12" s="4">
        <v>1.75</v>
      </c>
    </row>
    <row r="13" spans="1:8" ht="15.75" hidden="1" outlineLevel="1" thickBot="1" x14ac:dyDescent="0.3">
      <c r="B13" s="5" t="s">
        <v>41</v>
      </c>
      <c r="C13" s="5" t="s">
        <v>42</v>
      </c>
      <c r="D13" s="5">
        <v>0</v>
      </c>
      <c r="E13" s="5">
        <v>-9.6666666666666661</v>
      </c>
      <c r="F13" s="5">
        <v>1</v>
      </c>
      <c r="G13" s="5">
        <v>9.6666666666666661</v>
      </c>
      <c r="H13" s="5">
        <v>1E+30</v>
      </c>
    </row>
    <row r="14" spans="1:8" collapsed="1" x14ac:dyDescent="0.25">
      <c r="B14" s="3"/>
      <c r="C14" s="3"/>
      <c r="D14" s="3"/>
      <c r="E14" s="3"/>
      <c r="F14" s="3"/>
      <c r="G14" s="3"/>
      <c r="H14" s="3"/>
    </row>
    <row r="16" spans="1:8" ht="15.75" thickBot="1" x14ac:dyDescent="0.3">
      <c r="A16" t="s">
        <v>8</v>
      </c>
    </row>
    <row r="17" spans="2:8" x14ac:dyDescent="0.25">
      <c r="B17" s="6"/>
      <c r="C17" s="6"/>
      <c r="D17" s="6" t="s">
        <v>23</v>
      </c>
      <c r="E17" s="6" t="s">
        <v>31</v>
      </c>
      <c r="F17" s="6" t="s">
        <v>33</v>
      </c>
      <c r="G17" s="6" t="s">
        <v>28</v>
      </c>
      <c r="H17" s="6" t="s">
        <v>28</v>
      </c>
    </row>
    <row r="18" spans="2:8" ht="15.75" thickBot="1" x14ac:dyDescent="0.3">
      <c r="B18" s="7" t="s">
        <v>21</v>
      </c>
      <c r="C18" s="7" t="s">
        <v>22</v>
      </c>
      <c r="D18" s="7" t="s">
        <v>5</v>
      </c>
      <c r="E18" s="7" t="s">
        <v>32</v>
      </c>
      <c r="F18" s="7" t="s">
        <v>34</v>
      </c>
      <c r="G18" s="7" t="s">
        <v>29</v>
      </c>
      <c r="H18" s="7" t="s">
        <v>30</v>
      </c>
    </row>
    <row r="19" spans="2:8" x14ac:dyDescent="0.25">
      <c r="B19" s="4" t="s">
        <v>43</v>
      </c>
      <c r="C19" s="4" t="s">
        <v>44</v>
      </c>
      <c r="D19" s="4">
        <v>80</v>
      </c>
      <c r="E19" s="4">
        <v>1.3333333333333333</v>
      </c>
      <c r="F19" s="4">
        <v>80</v>
      </c>
      <c r="G19" s="4">
        <v>150</v>
      </c>
      <c r="H19" s="4">
        <v>15</v>
      </c>
    </row>
    <row r="20" spans="2:8" x14ac:dyDescent="0.25">
      <c r="B20" s="4" t="s">
        <v>45</v>
      </c>
      <c r="C20" s="4" t="s">
        <v>46</v>
      </c>
      <c r="D20" s="4">
        <v>280</v>
      </c>
      <c r="E20" s="4">
        <v>0</v>
      </c>
      <c r="F20" s="4">
        <v>480</v>
      </c>
      <c r="G20" s="4">
        <v>1E+30</v>
      </c>
      <c r="H20" s="4">
        <v>200</v>
      </c>
    </row>
    <row r="21" spans="2:8" ht="15.75" thickBot="1" x14ac:dyDescent="0.3">
      <c r="B21" s="5" t="s">
        <v>47</v>
      </c>
      <c r="C21" s="5" t="s">
        <v>48</v>
      </c>
      <c r="D21" s="5">
        <v>130</v>
      </c>
      <c r="E21" s="5">
        <v>0.33333333333333337</v>
      </c>
      <c r="F21" s="5">
        <v>130</v>
      </c>
      <c r="G21" s="5">
        <v>30</v>
      </c>
      <c r="H21" s="5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9" sqref="C9"/>
    </sheetView>
  </sheetViews>
  <sheetFormatPr defaultRowHeight="15" x14ac:dyDescent="0.25"/>
  <cols>
    <col min="1" max="1" width="14.7109375" bestFit="1" customWidth="1"/>
    <col min="2" max="2" width="13.28515625" bestFit="1" customWidth="1"/>
    <col min="6" max="6" width="13.28515625" bestFit="1" customWidth="1"/>
    <col min="8" max="8" width="12.5703125" bestFit="1" customWidth="1"/>
  </cols>
  <sheetData>
    <row r="1" spans="1:8" x14ac:dyDescent="0.25">
      <c r="A1" s="1"/>
      <c r="B1" s="1" t="s">
        <v>0</v>
      </c>
      <c r="C1" s="1"/>
      <c r="D1" s="1"/>
      <c r="E1" s="1"/>
      <c r="F1" s="1"/>
      <c r="G1" s="1"/>
      <c r="H1" s="1"/>
    </row>
    <row r="2" spans="1:8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/>
      <c r="G2" s="1"/>
      <c r="H2" s="1"/>
    </row>
    <row r="3" spans="1:8" x14ac:dyDescent="0.25">
      <c r="A3" s="1" t="s">
        <v>5</v>
      </c>
      <c r="B3" s="1">
        <v>0</v>
      </c>
      <c r="C3" s="1">
        <v>30</v>
      </c>
      <c r="D3" s="1">
        <v>10</v>
      </c>
      <c r="E3" s="1">
        <v>0</v>
      </c>
      <c r="F3" s="1" t="s">
        <v>7</v>
      </c>
      <c r="G3" s="1"/>
      <c r="H3" s="1"/>
    </row>
    <row r="4" spans="1:8" x14ac:dyDescent="0.25">
      <c r="A4" s="1" t="s">
        <v>6</v>
      </c>
      <c r="B4" s="1">
        <v>3</v>
      </c>
      <c r="C4" s="1">
        <v>4</v>
      </c>
      <c r="D4" s="1">
        <v>3</v>
      </c>
      <c r="E4" s="1">
        <v>1</v>
      </c>
      <c r="F4" s="1">
        <f>SUMPRODUCT(B3:E3,B4:E4)</f>
        <v>150</v>
      </c>
      <c r="G4" s="1"/>
      <c r="H4" s="1"/>
    </row>
    <row r="5" spans="1:8" x14ac:dyDescent="0.25">
      <c r="A5" s="1"/>
      <c r="B5" s="1" t="s">
        <v>8</v>
      </c>
      <c r="C5" s="1"/>
      <c r="D5" s="1"/>
      <c r="E5" s="1"/>
      <c r="F5" s="1"/>
      <c r="G5" s="1"/>
      <c r="H5" s="1"/>
    </row>
    <row r="6" spans="1:8" x14ac:dyDescent="0.25">
      <c r="A6" s="1" t="s">
        <v>9</v>
      </c>
      <c r="B6" s="1"/>
      <c r="C6" s="1"/>
      <c r="D6" s="1"/>
      <c r="E6" s="1"/>
      <c r="F6" s="1" t="s">
        <v>10</v>
      </c>
      <c r="G6" s="1" t="s">
        <v>11</v>
      </c>
      <c r="H6" s="1" t="s">
        <v>12</v>
      </c>
    </row>
    <row r="7" spans="1:8" x14ac:dyDescent="0.25">
      <c r="A7" s="1" t="s">
        <v>13</v>
      </c>
      <c r="B7" s="1">
        <v>7</v>
      </c>
      <c r="C7" s="1">
        <v>2</v>
      </c>
      <c r="D7" s="1">
        <v>2</v>
      </c>
      <c r="E7" s="1">
        <v>6</v>
      </c>
      <c r="F7" s="1">
        <f>SUMPRODUCT(B3:E3,B7:E7)</f>
        <v>80</v>
      </c>
      <c r="G7" s="1" t="s">
        <v>14</v>
      </c>
      <c r="H7" s="1">
        <v>80</v>
      </c>
    </row>
    <row r="8" spans="1:8" x14ac:dyDescent="0.25">
      <c r="A8" s="1" t="s">
        <v>15</v>
      </c>
      <c r="B8" s="1">
        <v>5</v>
      </c>
      <c r="C8" s="1">
        <v>8</v>
      </c>
      <c r="D8" s="1">
        <v>4</v>
      </c>
      <c r="E8" s="1">
        <v>3</v>
      </c>
      <c r="F8" s="1">
        <f>SUMPRODUCT(B3:E3,B8:E8)</f>
        <v>280</v>
      </c>
      <c r="G8" s="1" t="s">
        <v>14</v>
      </c>
      <c r="H8" s="1">
        <v>480</v>
      </c>
    </row>
    <row r="9" spans="1:8" x14ac:dyDescent="0.25">
      <c r="A9" s="1" t="s">
        <v>16</v>
      </c>
      <c r="B9" s="1">
        <v>2</v>
      </c>
      <c r="C9" s="1">
        <v>4</v>
      </c>
      <c r="D9" s="1">
        <v>1</v>
      </c>
      <c r="E9" s="1">
        <v>8</v>
      </c>
      <c r="F9" s="1">
        <f>SUMPRODUCT(B3:E3,B9:E9)</f>
        <v>130</v>
      </c>
      <c r="G9" s="1" t="s">
        <v>14</v>
      </c>
      <c r="H9" s="1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tabSelected="1" workbookViewId="0">
      <selection activeCell="B37" sqref="B37"/>
    </sheetView>
  </sheetViews>
  <sheetFormatPr defaultRowHeight="15" x14ac:dyDescent="0.25"/>
  <cols>
    <col min="1" max="1" width="2.28515625" customWidth="1"/>
    <col min="2" max="2" width="7.5703125" customWidth="1"/>
    <col min="3" max="3" width="13.8554687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2" t="s">
        <v>17</v>
      </c>
    </row>
    <row r="2" spans="1:8" x14ac:dyDescent="0.25">
      <c r="A2" s="2" t="s">
        <v>101</v>
      </c>
    </row>
    <row r="3" spans="1:8" x14ac:dyDescent="0.25">
      <c r="A3" s="2" t="s">
        <v>102</v>
      </c>
    </row>
    <row r="6" spans="1:8" ht="15.75" thickBot="1" x14ac:dyDescent="0.3">
      <c r="A6" t="s">
        <v>20</v>
      </c>
    </row>
    <row r="7" spans="1:8" x14ac:dyDescent="0.25">
      <c r="B7" s="6"/>
      <c r="C7" s="6"/>
      <c r="D7" s="6" t="s">
        <v>23</v>
      </c>
      <c r="E7" s="6" t="s">
        <v>24</v>
      </c>
      <c r="F7" s="6" t="s">
        <v>26</v>
      </c>
      <c r="G7" s="6" t="s">
        <v>28</v>
      </c>
      <c r="H7" s="6" t="s">
        <v>28</v>
      </c>
    </row>
    <row r="8" spans="1:8" ht="15.75" thickBot="1" x14ac:dyDescent="0.3">
      <c r="B8" s="7" t="s">
        <v>21</v>
      </c>
      <c r="C8" s="7" t="s">
        <v>22</v>
      </c>
      <c r="D8" s="7" t="s">
        <v>5</v>
      </c>
      <c r="E8" s="7" t="s">
        <v>25</v>
      </c>
      <c r="F8" s="7" t="s">
        <v>27</v>
      </c>
      <c r="G8" s="7" t="s">
        <v>29</v>
      </c>
      <c r="H8" s="7" t="s">
        <v>30</v>
      </c>
    </row>
    <row r="9" spans="1:8" x14ac:dyDescent="0.25">
      <c r="B9" s="4" t="s">
        <v>35</v>
      </c>
      <c r="C9" s="4" t="s">
        <v>36</v>
      </c>
      <c r="D9" s="4">
        <v>95</v>
      </c>
      <c r="E9" s="4">
        <v>0</v>
      </c>
      <c r="F9" s="4">
        <v>9</v>
      </c>
      <c r="G9" s="4">
        <v>0.33333333333333331</v>
      </c>
      <c r="H9" s="4">
        <v>9</v>
      </c>
    </row>
    <row r="10" spans="1:8" x14ac:dyDescent="0.25">
      <c r="B10" s="4" t="s">
        <v>37</v>
      </c>
      <c r="C10" s="4" t="s">
        <v>38</v>
      </c>
      <c r="D10" s="4">
        <v>210</v>
      </c>
      <c r="E10" s="4">
        <v>0</v>
      </c>
      <c r="F10" s="4">
        <v>6</v>
      </c>
      <c r="G10" s="4">
        <v>1E+30</v>
      </c>
      <c r="H10" s="4">
        <v>0.16666666666666666</v>
      </c>
    </row>
    <row r="11" spans="1:8" x14ac:dyDescent="0.25">
      <c r="B11" s="4" t="s">
        <v>39</v>
      </c>
      <c r="C11" s="4" t="s">
        <v>40</v>
      </c>
      <c r="D11" s="4">
        <v>0</v>
      </c>
      <c r="E11" s="4">
        <v>-0.5</v>
      </c>
      <c r="F11" s="4">
        <v>4</v>
      </c>
      <c r="G11" s="4">
        <v>0.5</v>
      </c>
      <c r="H11" s="4">
        <v>1E+30</v>
      </c>
    </row>
    <row r="12" spans="1:8" ht="15.75" thickBot="1" x14ac:dyDescent="0.3">
      <c r="B12" s="5" t="s">
        <v>41</v>
      </c>
      <c r="C12" s="5" t="s">
        <v>42</v>
      </c>
      <c r="D12" s="5">
        <v>0</v>
      </c>
      <c r="E12" s="5">
        <v>-5</v>
      </c>
      <c r="F12" s="5">
        <v>7</v>
      </c>
      <c r="G12" s="5">
        <v>5</v>
      </c>
      <c r="H12" s="5">
        <v>1E+30</v>
      </c>
    </row>
    <row r="14" spans="1:8" ht="15.75" thickBot="1" x14ac:dyDescent="0.3">
      <c r="A14" t="s">
        <v>8</v>
      </c>
    </row>
    <row r="15" spans="1:8" x14ac:dyDescent="0.25">
      <c r="B15" s="6"/>
      <c r="C15" s="6"/>
      <c r="D15" s="6" t="s">
        <v>23</v>
      </c>
      <c r="E15" s="6" t="s">
        <v>31</v>
      </c>
      <c r="F15" s="6" t="s">
        <v>33</v>
      </c>
      <c r="G15" s="6" t="s">
        <v>28</v>
      </c>
      <c r="H15" s="6" t="s">
        <v>28</v>
      </c>
    </row>
    <row r="16" spans="1:8" ht="15.75" thickBot="1" x14ac:dyDescent="0.3">
      <c r="B16" s="7" t="s">
        <v>21</v>
      </c>
      <c r="C16" s="7" t="s">
        <v>22</v>
      </c>
      <c r="D16" s="7" t="s">
        <v>5</v>
      </c>
      <c r="E16" s="7" t="s">
        <v>32</v>
      </c>
      <c r="F16" s="7" t="s">
        <v>34</v>
      </c>
      <c r="G16" s="7" t="s">
        <v>29</v>
      </c>
      <c r="H16" s="7" t="s">
        <v>30</v>
      </c>
    </row>
    <row r="17" spans="2:8" x14ac:dyDescent="0.25">
      <c r="B17" s="4" t="s">
        <v>43</v>
      </c>
      <c r="C17" s="4" t="s">
        <v>53</v>
      </c>
      <c r="D17" s="4">
        <v>95</v>
      </c>
      <c r="E17" s="4">
        <v>0</v>
      </c>
      <c r="F17" s="4">
        <v>180</v>
      </c>
      <c r="G17" s="4">
        <v>1E+30</v>
      </c>
      <c r="H17" s="4">
        <v>85</v>
      </c>
    </row>
    <row r="18" spans="2:8" x14ac:dyDescent="0.25">
      <c r="B18" s="4" t="s">
        <v>45</v>
      </c>
      <c r="C18" s="4" t="s">
        <v>54</v>
      </c>
      <c r="D18" s="4">
        <v>210</v>
      </c>
      <c r="E18" s="4">
        <v>1.5</v>
      </c>
      <c r="F18" s="4">
        <v>210</v>
      </c>
      <c r="G18" s="4">
        <v>190</v>
      </c>
      <c r="H18" s="4">
        <v>170</v>
      </c>
    </row>
    <row r="19" spans="2:8" ht="15.75" thickBot="1" x14ac:dyDescent="0.3">
      <c r="B19" s="5" t="s">
        <v>47</v>
      </c>
      <c r="C19" s="5" t="s">
        <v>55</v>
      </c>
      <c r="D19" s="5">
        <v>800</v>
      </c>
      <c r="E19" s="5">
        <v>2.25</v>
      </c>
      <c r="F19" s="5">
        <v>800</v>
      </c>
      <c r="G19" s="5">
        <v>340</v>
      </c>
      <c r="H19" s="5">
        <v>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13" sqref="E13"/>
    </sheetView>
  </sheetViews>
  <sheetFormatPr defaultRowHeight="15" x14ac:dyDescent="0.25"/>
  <cols>
    <col min="1" max="2" width="13.28515625" bestFit="1" customWidth="1"/>
    <col min="6" max="6" width="11.5703125" bestFit="1" customWidth="1"/>
    <col min="7" max="7" width="5.140625" bestFit="1" customWidth="1"/>
    <col min="8" max="8" width="12.5703125" bestFit="1" customWidth="1"/>
  </cols>
  <sheetData>
    <row r="1" spans="1:8" x14ac:dyDescent="0.25">
      <c r="A1" s="10"/>
      <c r="B1" s="11" t="s">
        <v>0</v>
      </c>
      <c r="C1" s="10"/>
      <c r="D1" s="10"/>
      <c r="E1" s="10"/>
      <c r="F1" s="10"/>
      <c r="G1" s="10"/>
      <c r="H1" s="10"/>
    </row>
    <row r="2" spans="1:8" x14ac:dyDescent="0.25">
      <c r="A2" s="10"/>
      <c r="B2" s="11" t="s">
        <v>1</v>
      </c>
      <c r="C2" s="11" t="s">
        <v>2</v>
      </c>
      <c r="D2" s="11" t="s">
        <v>3</v>
      </c>
      <c r="E2" s="11" t="s">
        <v>4</v>
      </c>
      <c r="F2" s="10"/>
      <c r="G2" s="10"/>
      <c r="H2" s="10"/>
    </row>
    <row r="3" spans="1:8" x14ac:dyDescent="0.25">
      <c r="A3" s="11" t="s">
        <v>5</v>
      </c>
      <c r="B3" s="12">
        <v>95</v>
      </c>
      <c r="C3" s="12">
        <v>210</v>
      </c>
      <c r="D3" s="12">
        <v>0</v>
      </c>
      <c r="E3" s="12">
        <v>0</v>
      </c>
      <c r="F3" s="10" t="s">
        <v>7</v>
      </c>
      <c r="G3" s="10"/>
      <c r="H3" s="10"/>
    </row>
    <row r="4" spans="1:8" x14ac:dyDescent="0.25">
      <c r="A4" s="11" t="s">
        <v>6</v>
      </c>
      <c r="B4" s="10">
        <v>9</v>
      </c>
      <c r="C4" s="10">
        <v>6</v>
      </c>
      <c r="D4" s="10">
        <v>4</v>
      </c>
      <c r="E4" s="10">
        <v>7</v>
      </c>
      <c r="F4" s="12">
        <f>SUMPRODUCT(B3:E3,B4:E4)</f>
        <v>2115</v>
      </c>
      <c r="G4" s="10"/>
      <c r="H4" s="10"/>
    </row>
    <row r="5" spans="1:8" x14ac:dyDescent="0.25">
      <c r="A5" s="10"/>
      <c r="B5" s="11" t="s">
        <v>8</v>
      </c>
      <c r="C5" s="10"/>
      <c r="D5" s="10"/>
      <c r="E5" s="10"/>
      <c r="F5" s="10"/>
      <c r="G5" s="10"/>
      <c r="H5" s="10"/>
    </row>
    <row r="6" spans="1:8" x14ac:dyDescent="0.25">
      <c r="A6" s="11" t="s">
        <v>9</v>
      </c>
      <c r="B6" s="10"/>
      <c r="C6" s="10"/>
      <c r="D6" s="10"/>
      <c r="E6" s="10"/>
      <c r="F6" s="11" t="s">
        <v>10</v>
      </c>
      <c r="G6" s="11" t="s">
        <v>11</v>
      </c>
      <c r="H6" s="11" t="s">
        <v>12</v>
      </c>
    </row>
    <row r="7" spans="1:8" x14ac:dyDescent="0.25">
      <c r="A7" s="11" t="s">
        <v>50</v>
      </c>
      <c r="B7" s="10">
        <v>1</v>
      </c>
      <c r="C7" s="10">
        <v>0</v>
      </c>
      <c r="D7" s="10">
        <v>2</v>
      </c>
      <c r="E7" s="10">
        <v>1</v>
      </c>
      <c r="F7" s="12">
        <f>SUMPRODUCT($B$3:$E$3,B7:E7)</f>
        <v>95</v>
      </c>
      <c r="G7" s="10" t="s">
        <v>14</v>
      </c>
      <c r="H7" s="10">
        <v>180</v>
      </c>
    </row>
    <row r="8" spans="1:8" x14ac:dyDescent="0.25">
      <c r="A8" s="11" t="s">
        <v>51</v>
      </c>
      <c r="B8" s="10">
        <v>0</v>
      </c>
      <c r="C8" s="10">
        <v>1</v>
      </c>
      <c r="D8" s="10">
        <v>3</v>
      </c>
      <c r="E8" s="10">
        <v>2</v>
      </c>
      <c r="F8" s="12">
        <f t="shared" ref="F8:F9" si="0">SUMPRODUCT($B$3:$E$3,B8:E8)</f>
        <v>210</v>
      </c>
      <c r="G8" s="10" t="s">
        <v>14</v>
      </c>
      <c r="H8" s="10">
        <v>210</v>
      </c>
    </row>
    <row r="9" spans="1:8" x14ac:dyDescent="0.25">
      <c r="A9" s="11" t="s">
        <v>52</v>
      </c>
      <c r="B9" s="10">
        <v>4</v>
      </c>
      <c r="C9" s="10">
        <v>2</v>
      </c>
      <c r="D9" s="10">
        <v>0</v>
      </c>
      <c r="E9" s="10">
        <v>4</v>
      </c>
      <c r="F9" s="12">
        <f t="shared" si="0"/>
        <v>800</v>
      </c>
      <c r="G9" s="10" t="s">
        <v>14</v>
      </c>
      <c r="H9" s="10">
        <v>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K31" sqref="K31"/>
    </sheetView>
  </sheetViews>
  <sheetFormatPr defaultRowHeight="15" x14ac:dyDescent="0.25"/>
  <cols>
    <col min="3" max="8" width="9.42578125" bestFit="1" customWidth="1"/>
    <col min="9" max="9" width="10.5703125" bestFit="1" customWidth="1"/>
    <col min="10" max="10" width="14.5703125" bestFit="1" customWidth="1"/>
  </cols>
  <sheetData>
    <row r="1" spans="1:15" x14ac:dyDescent="0.25">
      <c r="A1" s="13" t="s">
        <v>56</v>
      </c>
      <c r="B1" s="13" t="s">
        <v>57</v>
      </c>
      <c r="C1" s="13" t="s">
        <v>58</v>
      </c>
      <c r="D1" s="13" t="s">
        <v>59</v>
      </c>
      <c r="E1" s="13" t="s">
        <v>60</v>
      </c>
      <c r="F1" s="13" t="s">
        <v>61</v>
      </c>
      <c r="G1" s="13" t="s">
        <v>62</v>
      </c>
      <c r="H1" s="13" t="s">
        <v>63</v>
      </c>
      <c r="I1" s="13" t="s">
        <v>64</v>
      </c>
      <c r="J1" s="13" t="s">
        <v>66</v>
      </c>
      <c r="K1" s="23"/>
      <c r="L1" s="24" t="s">
        <v>58</v>
      </c>
      <c r="M1" s="24" t="s">
        <v>59</v>
      </c>
      <c r="N1" s="24" t="s">
        <v>60</v>
      </c>
      <c r="O1" s="25" t="s">
        <v>61</v>
      </c>
    </row>
    <row r="2" spans="1:15" ht="15.75" thickBot="1" x14ac:dyDescent="0.3">
      <c r="A2" s="14" t="s">
        <v>62</v>
      </c>
      <c r="B2" s="14">
        <v>180</v>
      </c>
      <c r="C2" s="14">
        <v>1</v>
      </c>
      <c r="D2" s="14">
        <v>0</v>
      </c>
      <c r="E2" s="14">
        <v>2</v>
      </c>
      <c r="F2" s="14">
        <v>1</v>
      </c>
      <c r="G2" s="14">
        <v>1</v>
      </c>
      <c r="H2" s="14">
        <v>0</v>
      </c>
      <c r="I2" s="14">
        <v>0</v>
      </c>
      <c r="J2">
        <f>B2/C2</f>
        <v>180</v>
      </c>
      <c r="K2" s="26" t="s">
        <v>100</v>
      </c>
      <c r="L2" s="27">
        <v>9</v>
      </c>
      <c r="M2" s="27">
        <v>6</v>
      </c>
      <c r="N2" s="27">
        <v>4</v>
      </c>
      <c r="O2" s="28">
        <v>7</v>
      </c>
    </row>
    <row r="3" spans="1:15" x14ac:dyDescent="0.25">
      <c r="A3" s="13" t="s">
        <v>63</v>
      </c>
      <c r="B3" s="16">
        <v>210</v>
      </c>
      <c r="C3" s="14">
        <v>0</v>
      </c>
      <c r="D3" s="16">
        <v>1</v>
      </c>
      <c r="E3" s="16">
        <v>3</v>
      </c>
      <c r="F3" s="16">
        <v>2</v>
      </c>
      <c r="G3" s="16">
        <v>0</v>
      </c>
      <c r="H3" s="16">
        <v>1</v>
      </c>
      <c r="I3" s="16">
        <v>0</v>
      </c>
      <c r="J3" t="e">
        <f t="shared" ref="J3:J4" si="0">B3/C3</f>
        <v>#DIV/0!</v>
      </c>
    </row>
    <row r="4" spans="1:15" x14ac:dyDescent="0.25">
      <c r="A4" s="13" t="s">
        <v>64</v>
      </c>
      <c r="B4">
        <v>800</v>
      </c>
      <c r="C4" s="14">
        <v>4</v>
      </c>
      <c r="D4">
        <v>2</v>
      </c>
      <c r="E4">
        <v>0</v>
      </c>
      <c r="F4">
        <v>4</v>
      </c>
      <c r="G4">
        <v>0</v>
      </c>
      <c r="H4">
        <v>0</v>
      </c>
      <c r="I4">
        <v>1</v>
      </c>
      <c r="J4">
        <f t="shared" si="0"/>
        <v>200</v>
      </c>
    </row>
    <row r="5" spans="1:15" x14ac:dyDescent="0.25">
      <c r="A5" s="13" t="s">
        <v>65</v>
      </c>
      <c r="C5" s="14">
        <v>-9</v>
      </c>
      <c r="D5">
        <v>-6</v>
      </c>
      <c r="E5">
        <v>-4</v>
      </c>
      <c r="F5">
        <v>-7</v>
      </c>
      <c r="G5">
        <v>0</v>
      </c>
      <c r="H5">
        <v>0</v>
      </c>
      <c r="I5">
        <v>0</v>
      </c>
    </row>
    <row r="6" spans="1:15" x14ac:dyDescent="0.25">
      <c r="K6" t="s">
        <v>103</v>
      </c>
    </row>
    <row r="7" spans="1:15" x14ac:dyDescent="0.25">
      <c r="A7" s="13" t="s">
        <v>56</v>
      </c>
      <c r="B7" s="13" t="s">
        <v>57</v>
      </c>
      <c r="C7" s="13" t="s">
        <v>58</v>
      </c>
      <c r="D7" s="13" t="s">
        <v>59</v>
      </c>
      <c r="E7" s="13" t="s">
        <v>60</v>
      </c>
      <c r="F7" s="13" t="s">
        <v>61</v>
      </c>
      <c r="G7" s="13" t="s">
        <v>62</v>
      </c>
      <c r="H7" s="13" t="s">
        <v>63</v>
      </c>
      <c r="I7" s="13" t="s">
        <v>64</v>
      </c>
      <c r="J7" s="13" t="s">
        <v>66</v>
      </c>
    </row>
    <row r="8" spans="1:15" x14ac:dyDescent="0.25">
      <c r="A8" s="15" t="s">
        <v>58</v>
      </c>
      <c r="B8" s="16">
        <v>180</v>
      </c>
      <c r="C8" s="16">
        <v>1</v>
      </c>
      <c r="D8" s="14">
        <v>0</v>
      </c>
      <c r="E8" s="16">
        <v>2</v>
      </c>
      <c r="F8" s="16">
        <v>1</v>
      </c>
      <c r="G8" s="16">
        <v>1</v>
      </c>
      <c r="H8" s="16">
        <v>0</v>
      </c>
      <c r="I8" s="16">
        <v>0</v>
      </c>
      <c r="J8" t="e">
        <f>B8/D8</f>
        <v>#DIV/0!</v>
      </c>
    </row>
    <row r="9" spans="1:15" x14ac:dyDescent="0.25">
      <c r="A9" s="13" t="s">
        <v>63</v>
      </c>
      <c r="B9" s="16">
        <v>210</v>
      </c>
      <c r="C9" s="16">
        <v>0</v>
      </c>
      <c r="D9" s="14">
        <v>1</v>
      </c>
      <c r="E9" s="16">
        <v>3</v>
      </c>
      <c r="F9" s="16">
        <v>2</v>
      </c>
      <c r="G9" s="16">
        <v>0</v>
      </c>
      <c r="H9" s="16">
        <v>1</v>
      </c>
      <c r="I9" s="16">
        <v>0</v>
      </c>
      <c r="J9">
        <f t="shared" ref="J9:J10" si="1">B9/D9</f>
        <v>210</v>
      </c>
    </row>
    <row r="10" spans="1:15" x14ac:dyDescent="0.25">
      <c r="A10" s="13" t="s">
        <v>64</v>
      </c>
      <c r="B10" s="14">
        <v>80</v>
      </c>
      <c r="C10" s="14">
        <v>0</v>
      </c>
      <c r="D10" s="14">
        <v>2</v>
      </c>
      <c r="E10" s="14">
        <v>-8</v>
      </c>
      <c r="F10" s="14">
        <v>0</v>
      </c>
      <c r="G10" s="14">
        <v>-4</v>
      </c>
      <c r="H10" s="14">
        <v>0</v>
      </c>
      <c r="I10" s="14">
        <v>1</v>
      </c>
      <c r="J10">
        <f t="shared" si="1"/>
        <v>40</v>
      </c>
    </row>
    <row r="11" spans="1:15" x14ac:dyDescent="0.25">
      <c r="A11" s="13" t="s">
        <v>65</v>
      </c>
      <c r="B11" s="16">
        <v>1620</v>
      </c>
      <c r="C11" s="16">
        <v>0</v>
      </c>
      <c r="D11" s="14">
        <v>-6</v>
      </c>
      <c r="E11" s="16">
        <v>14</v>
      </c>
      <c r="F11" s="16">
        <v>2</v>
      </c>
      <c r="G11" s="16">
        <v>9</v>
      </c>
      <c r="H11" s="16">
        <v>0</v>
      </c>
      <c r="I11" s="16">
        <v>0</v>
      </c>
    </row>
    <row r="12" spans="1:15" x14ac:dyDescent="0.25">
      <c r="K12" t="s">
        <v>104</v>
      </c>
    </row>
    <row r="13" spans="1:15" x14ac:dyDescent="0.25">
      <c r="A13" s="13" t="s">
        <v>56</v>
      </c>
      <c r="B13" s="13" t="s">
        <v>57</v>
      </c>
      <c r="C13" s="13" t="s">
        <v>58</v>
      </c>
      <c r="D13" s="13" t="s">
        <v>59</v>
      </c>
      <c r="E13" s="13" t="s">
        <v>60</v>
      </c>
      <c r="F13" s="13" t="s">
        <v>61</v>
      </c>
      <c r="G13" s="13" t="s">
        <v>62</v>
      </c>
      <c r="H13" s="13" t="s">
        <v>63</v>
      </c>
      <c r="I13" s="13" t="s">
        <v>64</v>
      </c>
      <c r="J13" s="13" t="s">
        <v>66</v>
      </c>
    </row>
    <row r="14" spans="1:15" x14ac:dyDescent="0.25">
      <c r="A14" s="15" t="s">
        <v>58</v>
      </c>
      <c r="B14" s="16">
        <v>180</v>
      </c>
      <c r="C14" s="16">
        <v>1</v>
      </c>
      <c r="D14" s="16">
        <v>0</v>
      </c>
      <c r="E14" s="14">
        <v>2</v>
      </c>
      <c r="F14" s="16">
        <v>1</v>
      </c>
      <c r="G14" s="16">
        <v>1</v>
      </c>
      <c r="H14" s="16">
        <v>0</v>
      </c>
      <c r="I14" s="16">
        <v>0</v>
      </c>
      <c r="J14">
        <f>B14/E14</f>
        <v>90</v>
      </c>
    </row>
    <row r="15" spans="1:15" x14ac:dyDescent="0.25">
      <c r="A15" s="16" t="s">
        <v>63</v>
      </c>
      <c r="B15" s="14">
        <v>170</v>
      </c>
      <c r="C15" s="14">
        <v>0</v>
      </c>
      <c r="D15" s="14">
        <v>0</v>
      </c>
      <c r="E15" s="14">
        <v>7</v>
      </c>
      <c r="F15" s="14">
        <v>2</v>
      </c>
      <c r="G15" s="14">
        <v>2</v>
      </c>
      <c r="H15" s="14">
        <v>1</v>
      </c>
      <c r="I15" s="14">
        <v>-0.5</v>
      </c>
      <c r="J15">
        <f t="shared" ref="J15:J16" si="2">B15/E15</f>
        <v>24.285714285714285</v>
      </c>
    </row>
    <row r="16" spans="1:15" x14ac:dyDescent="0.25">
      <c r="A16" s="15" t="s">
        <v>59</v>
      </c>
      <c r="B16" s="16">
        <v>40</v>
      </c>
      <c r="C16" s="16">
        <v>0</v>
      </c>
      <c r="D16" s="16">
        <v>1</v>
      </c>
      <c r="E16" s="14">
        <v>-4</v>
      </c>
      <c r="F16" s="16">
        <v>0</v>
      </c>
      <c r="G16" s="16">
        <v>-2</v>
      </c>
      <c r="H16" s="16">
        <v>0</v>
      </c>
      <c r="I16" s="16">
        <v>0.5</v>
      </c>
      <c r="J16">
        <f t="shared" si="2"/>
        <v>-10</v>
      </c>
    </row>
    <row r="17" spans="1:11" x14ac:dyDescent="0.25">
      <c r="A17" s="13" t="s">
        <v>65</v>
      </c>
      <c r="B17" s="16">
        <v>1860</v>
      </c>
      <c r="C17" s="16">
        <v>0</v>
      </c>
      <c r="D17" s="16">
        <v>0</v>
      </c>
      <c r="E17" s="14">
        <v>-10</v>
      </c>
      <c r="F17" s="16">
        <v>2</v>
      </c>
      <c r="G17" s="16">
        <v>-3</v>
      </c>
      <c r="H17" s="16">
        <v>0</v>
      </c>
      <c r="I17" s="16">
        <v>3</v>
      </c>
    </row>
    <row r="18" spans="1:11" x14ac:dyDescent="0.25">
      <c r="K18" t="s">
        <v>105</v>
      </c>
    </row>
    <row r="19" spans="1:11" x14ac:dyDescent="0.25">
      <c r="A19" s="13" t="s">
        <v>56</v>
      </c>
      <c r="B19" s="13" t="s">
        <v>57</v>
      </c>
      <c r="C19" s="13" t="s">
        <v>58</v>
      </c>
      <c r="D19" s="13" t="s">
        <v>59</v>
      </c>
      <c r="E19" s="13" t="s">
        <v>60</v>
      </c>
      <c r="F19" s="13" t="s">
        <v>61</v>
      </c>
      <c r="G19" s="13" t="s">
        <v>62</v>
      </c>
      <c r="H19" s="13" t="s">
        <v>63</v>
      </c>
      <c r="I19" s="13" t="s">
        <v>64</v>
      </c>
      <c r="J19" s="13" t="s">
        <v>66</v>
      </c>
    </row>
    <row r="20" spans="1:11" x14ac:dyDescent="0.25">
      <c r="A20" s="18" t="s">
        <v>58</v>
      </c>
      <c r="B20" s="20" t="s">
        <v>67</v>
      </c>
      <c r="C20" s="20">
        <v>1</v>
      </c>
      <c r="D20" s="20">
        <v>0</v>
      </c>
      <c r="E20" s="20">
        <v>0</v>
      </c>
      <c r="F20" s="20" t="s">
        <v>70</v>
      </c>
      <c r="G20" s="21" t="s">
        <v>70</v>
      </c>
      <c r="H20" s="20" t="s">
        <v>72</v>
      </c>
      <c r="I20" s="20" t="s">
        <v>73</v>
      </c>
      <c r="J20" s="22" t="s">
        <v>83</v>
      </c>
    </row>
    <row r="21" spans="1:11" x14ac:dyDescent="0.25">
      <c r="A21" s="18" t="s">
        <v>60</v>
      </c>
      <c r="B21" s="21" t="s">
        <v>68</v>
      </c>
      <c r="C21" s="21">
        <v>0</v>
      </c>
      <c r="D21" s="21">
        <v>0</v>
      </c>
      <c r="E21" s="21">
        <v>1</v>
      </c>
      <c r="F21" s="21" t="s">
        <v>71</v>
      </c>
      <c r="G21" s="21" t="s">
        <v>71</v>
      </c>
      <c r="H21" s="21" t="s">
        <v>73</v>
      </c>
      <c r="I21" s="21" t="s">
        <v>74</v>
      </c>
      <c r="J21" s="21" t="s">
        <v>84</v>
      </c>
    </row>
    <row r="22" spans="1:11" x14ac:dyDescent="0.25">
      <c r="A22" s="18" t="s">
        <v>59</v>
      </c>
      <c r="B22" s="20" t="s">
        <v>69</v>
      </c>
      <c r="C22" s="20">
        <v>0</v>
      </c>
      <c r="D22" s="20">
        <v>1</v>
      </c>
      <c r="E22" s="20">
        <v>0</v>
      </c>
      <c r="F22" s="20" t="s">
        <v>75</v>
      </c>
      <c r="G22" s="21" t="s">
        <v>76</v>
      </c>
      <c r="H22" s="20" t="s">
        <v>77</v>
      </c>
      <c r="I22" s="20" t="s">
        <v>78</v>
      </c>
      <c r="J22" s="22"/>
    </row>
    <row r="23" spans="1:11" x14ac:dyDescent="0.25">
      <c r="A23" s="19" t="s">
        <v>65</v>
      </c>
      <c r="B23" s="17">
        <f>L2*(920/7)+M2*(960/7)+N2*(170/7)</f>
        <v>2102.8571428571427</v>
      </c>
      <c r="C23" s="20">
        <v>0</v>
      </c>
      <c r="D23" s="20">
        <v>0</v>
      </c>
      <c r="E23" s="20">
        <v>0</v>
      </c>
      <c r="F23" s="20" t="s">
        <v>79</v>
      </c>
      <c r="G23" s="21" t="s">
        <v>80</v>
      </c>
      <c r="H23" s="20" t="s">
        <v>81</v>
      </c>
      <c r="I23" s="20" t="s">
        <v>82</v>
      </c>
      <c r="J23" s="22"/>
    </row>
    <row r="24" spans="1:11" x14ac:dyDescent="0.25">
      <c r="K24" t="s">
        <v>106</v>
      </c>
    </row>
    <row r="25" spans="1:11" x14ac:dyDescent="0.25">
      <c r="A25" s="13" t="s">
        <v>56</v>
      </c>
      <c r="B25" s="13" t="s">
        <v>57</v>
      </c>
      <c r="C25" s="13" t="s">
        <v>58</v>
      </c>
      <c r="D25" s="13" t="s">
        <v>59</v>
      </c>
      <c r="E25" s="13" t="s">
        <v>60</v>
      </c>
      <c r="F25" s="13" t="s">
        <v>61</v>
      </c>
      <c r="G25" s="13" t="s">
        <v>62</v>
      </c>
      <c r="H25" s="13" t="s">
        <v>63</v>
      </c>
      <c r="I25" s="13" t="s">
        <v>64</v>
      </c>
      <c r="J25" s="13" t="s">
        <v>66</v>
      </c>
    </row>
    <row r="26" spans="1:11" x14ac:dyDescent="0.25">
      <c r="A26" s="18" t="s">
        <v>58</v>
      </c>
      <c r="B26" s="20" t="s">
        <v>85</v>
      </c>
      <c r="C26" s="20">
        <v>1</v>
      </c>
      <c r="D26" s="20">
        <v>0</v>
      </c>
      <c r="E26" s="20" t="s">
        <v>92</v>
      </c>
      <c r="F26" s="20" t="s">
        <v>86</v>
      </c>
      <c r="G26" s="20" t="s">
        <v>86</v>
      </c>
      <c r="H26" s="20" t="s">
        <v>93</v>
      </c>
      <c r="I26" s="20" t="s">
        <v>94</v>
      </c>
      <c r="J26" s="20"/>
    </row>
    <row r="27" spans="1:11" x14ac:dyDescent="0.25">
      <c r="A27" s="18" t="s">
        <v>62</v>
      </c>
      <c r="B27" s="20" t="s">
        <v>84</v>
      </c>
      <c r="C27" s="20" t="s">
        <v>86</v>
      </c>
      <c r="D27" s="20" t="s">
        <v>86</v>
      </c>
      <c r="E27" s="20" t="s">
        <v>97</v>
      </c>
      <c r="F27" s="20" t="s">
        <v>87</v>
      </c>
      <c r="G27" s="20" t="s">
        <v>87</v>
      </c>
      <c r="H27" s="20" t="s">
        <v>96</v>
      </c>
      <c r="I27" s="20" t="s">
        <v>95</v>
      </c>
      <c r="J27" s="20"/>
    </row>
    <row r="28" spans="1:11" x14ac:dyDescent="0.25">
      <c r="A28" s="18" t="s">
        <v>59</v>
      </c>
      <c r="B28" s="20" t="s">
        <v>88</v>
      </c>
      <c r="C28" s="20" t="s">
        <v>86</v>
      </c>
      <c r="D28" s="20" t="s">
        <v>87</v>
      </c>
      <c r="E28" s="20" t="s">
        <v>89</v>
      </c>
      <c r="F28" s="20" t="s">
        <v>90</v>
      </c>
      <c r="G28" s="20" t="s">
        <v>86</v>
      </c>
      <c r="H28" s="20" t="s">
        <v>87</v>
      </c>
      <c r="I28" s="20" t="s">
        <v>86</v>
      </c>
      <c r="J28" s="20"/>
    </row>
    <row r="29" spans="1:11" x14ac:dyDescent="0.25">
      <c r="A29" s="19" t="s">
        <v>65</v>
      </c>
      <c r="B29" s="17">
        <f>L2*B26+M2*B28</f>
        <v>2115</v>
      </c>
      <c r="C29" s="20" t="s">
        <v>86</v>
      </c>
      <c r="D29" s="20" t="s">
        <v>86</v>
      </c>
      <c r="E29" s="20" t="s">
        <v>96</v>
      </c>
      <c r="F29" s="20" t="s">
        <v>91</v>
      </c>
      <c r="G29" s="20" t="s">
        <v>86</v>
      </c>
      <c r="H29" s="20" t="s">
        <v>99</v>
      </c>
      <c r="I29" s="20" t="s">
        <v>98</v>
      </c>
      <c r="J29" s="20"/>
    </row>
    <row r="30" spans="1:11" x14ac:dyDescent="0.25">
      <c r="K30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Отчет об устойчивости Пример</vt:lpstr>
      <vt:lpstr>Пример</vt:lpstr>
      <vt:lpstr>Отчет об устойчивости ЛР</vt:lpstr>
      <vt:lpstr>ЛР</vt:lpstr>
      <vt:lpstr>СМ ЛР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Боровков Дмитрий Евгеньевич</dc:creator>
  <cp:lastModifiedBy>Боровков Дмитрий Евгеньевич</cp:lastModifiedBy>
  <dcterms:created xsi:type="dcterms:W3CDTF">2018-10-16T03:44:37Z</dcterms:created>
  <dcterms:modified xsi:type="dcterms:W3CDTF">2018-10-16T10:19:56Z</dcterms:modified>
</cp:coreProperties>
</file>