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auag\MCV Team Dropbox\MCV\MCV_MATERIALES\Nueva página web\Datos descargables\"/>
    </mc:Choice>
  </mc:AlternateContent>
  <xr:revisionPtr revIDLastSave="0" documentId="13_ncr:1_{510B6183-C45F-4A8C-9189-C8ED38780283}" xr6:coauthVersionLast="46" xr6:coauthVersionMax="46" xr10:uidLastSave="{00000000-0000-0000-0000-000000000000}"/>
  <bookViews>
    <workbookView xWindow="-120" yWindow="-120" windowWidth="20730" windowHeight="11160" tabRatio="953" firstSheet="1" activeTab="1" xr2:uid="{00000000-000D-0000-FFFF-FFFF00000000}"/>
  </bookViews>
  <sheets>
    <sheet name="9. Contenido Nacional" sheetId="62" state="hidden" r:id="rId1"/>
    <sheet name="Pobreza laboral" sheetId="66" r:id="rId2"/>
    <sheet name="Bienestar_ITLP" sheetId="6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62" l="1"/>
  <c r="F104" i="62" s="1"/>
  <c r="E103" i="62"/>
  <c r="F103" i="62" s="1"/>
  <c r="G104" i="62"/>
  <c r="E102" i="62"/>
  <c r="G102" i="62" s="1"/>
  <c r="E101" i="62"/>
  <c r="F101" i="62" s="1"/>
  <c r="I8" i="67"/>
  <c r="I9" i="67"/>
  <c r="I10" i="67"/>
  <c r="I11" i="67"/>
  <c r="I12" i="67"/>
  <c r="I13" i="67"/>
  <c r="I14" i="67"/>
  <c r="I15" i="67"/>
  <c r="I16" i="67"/>
  <c r="I17" i="67"/>
  <c r="I18" i="67"/>
  <c r="I19" i="67"/>
  <c r="I20" i="67"/>
  <c r="I21" i="67"/>
  <c r="I22" i="67"/>
  <c r="I23" i="67"/>
  <c r="I24" i="67"/>
  <c r="I25" i="67"/>
  <c r="I26" i="67"/>
  <c r="I27" i="67"/>
  <c r="I28" i="67"/>
  <c r="I29" i="67"/>
  <c r="I30" i="67"/>
  <c r="I31" i="67"/>
  <c r="I32" i="67"/>
  <c r="I33" i="67"/>
  <c r="I34" i="67"/>
  <c r="I35" i="67"/>
  <c r="I36" i="67"/>
  <c r="I37" i="67"/>
  <c r="I38" i="67"/>
  <c r="I39" i="67"/>
  <c r="I40" i="67"/>
  <c r="I41" i="67"/>
  <c r="I42" i="67"/>
  <c r="I43" i="67"/>
  <c r="I44" i="67"/>
  <c r="I45" i="67"/>
  <c r="I46" i="67"/>
  <c r="I7" i="67"/>
  <c r="H46" i="67"/>
  <c r="H45" i="67"/>
  <c r="H44" i="67"/>
  <c r="H43" i="67"/>
  <c r="H42" i="67"/>
  <c r="H41" i="67"/>
  <c r="H40" i="67"/>
  <c r="H39" i="67"/>
  <c r="H38" i="67"/>
  <c r="H37" i="67"/>
  <c r="H36" i="67"/>
  <c r="H35" i="67"/>
  <c r="H34" i="67"/>
  <c r="H33" i="67"/>
  <c r="H32" i="67"/>
  <c r="H31" i="67"/>
  <c r="H30" i="67"/>
  <c r="H29" i="67"/>
  <c r="H28" i="67"/>
  <c r="H27" i="67"/>
  <c r="H26" i="67"/>
  <c r="H25" i="67"/>
  <c r="H24" i="67"/>
  <c r="H23" i="67"/>
  <c r="H22" i="67"/>
  <c r="H21" i="67"/>
  <c r="H20" i="67"/>
  <c r="H19" i="67"/>
  <c r="H18" i="67"/>
  <c r="H17" i="67"/>
  <c r="H16" i="67"/>
  <c r="H15" i="67"/>
  <c r="H14" i="67"/>
  <c r="H13" i="67"/>
  <c r="H12" i="67"/>
  <c r="H11" i="67"/>
  <c r="H10" i="67"/>
  <c r="H9" i="67"/>
  <c r="H8" i="67"/>
  <c r="H7" i="67"/>
  <c r="H6" i="67"/>
  <c r="E100" i="62"/>
  <c r="G101" i="62"/>
  <c r="E99" i="62"/>
  <c r="G100" i="62" s="1"/>
  <c r="E98" i="62"/>
  <c r="F98" i="62"/>
  <c r="E97" i="62"/>
  <c r="G97" i="62" s="1"/>
  <c r="F97" i="62"/>
  <c r="E96" i="62"/>
  <c r="F96" i="62"/>
  <c r="E95" i="62"/>
  <c r="G95" i="62" s="1"/>
  <c r="E94" i="62"/>
  <c r="F94" i="62" s="1"/>
  <c r="E93" i="62"/>
  <c r="E92" i="62"/>
  <c r="G93" i="62" s="1"/>
  <c r="E91" i="62"/>
  <c r="G92" i="62" s="1"/>
  <c r="E90" i="62"/>
  <c r="F90" i="62"/>
  <c r="E89" i="62"/>
  <c r="G89" i="62" s="1"/>
  <c r="F89" i="62"/>
  <c r="E88" i="62"/>
  <c r="E87" i="62"/>
  <c r="E86" i="62"/>
  <c r="G87" i="62" s="1"/>
  <c r="E85" i="62"/>
  <c r="G85" i="62" s="1"/>
  <c r="E84" i="62"/>
  <c r="E83" i="62"/>
  <c r="E82" i="62"/>
  <c r="G83" i="62" s="1"/>
  <c r="F82" i="62"/>
  <c r="E81" i="62"/>
  <c r="F81" i="62"/>
  <c r="E80" i="62"/>
  <c r="G80" i="62" s="1"/>
  <c r="E79" i="62"/>
  <c r="G79" i="62" s="1"/>
  <c r="E78" i="62"/>
  <c r="F78" i="62"/>
  <c r="E77" i="62"/>
  <c r="G77" i="62" s="1"/>
  <c r="F77" i="62"/>
  <c r="E76" i="62"/>
  <c r="E75" i="62"/>
  <c r="E74" i="62"/>
  <c r="G74" i="62" s="1"/>
  <c r="F74" i="62"/>
  <c r="E73" i="62"/>
  <c r="F73" i="62"/>
  <c r="E72" i="62"/>
  <c r="G72" i="62" s="1"/>
  <c r="E71" i="62"/>
  <c r="F71" i="62" s="1"/>
  <c r="E70" i="62"/>
  <c r="E69" i="62"/>
  <c r="F69" i="62"/>
  <c r="E68" i="62"/>
  <c r="F68" i="62" s="1"/>
  <c r="E67" i="62"/>
  <c r="E66" i="62"/>
  <c r="G66" i="62" s="1"/>
  <c r="E65" i="62"/>
  <c r="F65" i="62" s="1"/>
  <c r="E64" i="62"/>
  <c r="E63" i="62"/>
  <c r="G63" i="62" s="1"/>
  <c r="E62" i="62"/>
  <c r="G62" i="62" s="1"/>
  <c r="E61" i="62"/>
  <c r="F61" i="62"/>
  <c r="E60" i="62"/>
  <c r="G60" i="62" s="1"/>
  <c r="E59" i="62"/>
  <c r="G59" i="62" s="1"/>
  <c r="E58" i="62"/>
  <c r="F58" i="62"/>
  <c r="E57" i="62"/>
  <c r="F57" i="62" s="1"/>
  <c r="E56" i="62"/>
  <c r="G57" i="62" s="1"/>
  <c r="E55" i="62"/>
  <c r="F55" i="62"/>
  <c r="E54" i="62"/>
  <c r="G55" i="62" s="1"/>
  <c r="E53" i="62"/>
  <c r="F53" i="62" s="1"/>
  <c r="E52" i="62"/>
  <c r="E51" i="62"/>
  <c r="G51" i="62" s="1"/>
  <c r="E50" i="62"/>
  <c r="F50" i="62" s="1"/>
  <c r="E49" i="62"/>
  <c r="F49" i="62"/>
  <c r="E48" i="62"/>
  <c r="G49" i="62" s="1"/>
  <c r="E47" i="62"/>
  <c r="E46" i="62"/>
  <c r="E45" i="62"/>
  <c r="E44" i="62"/>
  <c r="G44" i="62" s="1"/>
  <c r="E43" i="62"/>
  <c r="E42" i="62"/>
  <c r="F42" i="62"/>
  <c r="E41" i="62"/>
  <c r="G41" i="62" s="1"/>
  <c r="E40" i="62"/>
  <c r="F40" i="62"/>
  <c r="E39" i="62"/>
  <c r="G40" i="62" s="1"/>
  <c r="E38" i="62"/>
  <c r="F38" i="62" s="1"/>
  <c r="E37" i="62"/>
  <c r="F37" i="62"/>
  <c r="E36" i="62"/>
  <c r="F36" i="62"/>
  <c r="E35" i="62"/>
  <c r="E34" i="62"/>
  <c r="F34" i="62"/>
  <c r="E33" i="62"/>
  <c r="F33" i="62" s="1"/>
  <c r="E32" i="62"/>
  <c r="F32" i="62"/>
  <c r="E31" i="62"/>
  <c r="G31" i="62" s="1"/>
  <c r="E30" i="62"/>
  <c r="E29" i="62"/>
  <c r="G30" i="62" s="1"/>
  <c r="F29" i="62"/>
  <c r="E28" i="62"/>
  <c r="E27" i="62"/>
  <c r="E26" i="62"/>
  <c r="G26" i="62" s="1"/>
  <c r="F26" i="62"/>
  <c r="E25" i="62"/>
  <c r="E24" i="62"/>
  <c r="E23" i="62"/>
  <c r="G23" i="62" s="1"/>
  <c r="F23" i="62"/>
  <c r="E22" i="62"/>
  <c r="E21" i="62"/>
  <c r="F21" i="62"/>
  <c r="E20" i="62"/>
  <c r="G20" i="62" s="1"/>
  <c r="E19" i="62"/>
  <c r="E18" i="62"/>
  <c r="E17" i="62"/>
  <c r="F17" i="62" s="1"/>
  <c r="E16" i="62"/>
  <c r="F16" i="62" s="1"/>
  <c r="E15" i="62"/>
  <c r="E14" i="62"/>
  <c r="G14" i="62" s="1"/>
  <c r="F14" i="62"/>
  <c r="E13" i="62"/>
  <c r="G13" i="62" s="1"/>
  <c r="E12" i="62"/>
  <c r="E11" i="62"/>
  <c r="E10" i="62"/>
  <c r="G10" i="62" s="1"/>
  <c r="F10" i="62"/>
  <c r="E9" i="62"/>
  <c r="F9" i="62"/>
  <c r="G12" i="62"/>
  <c r="G65" i="62"/>
  <c r="G25" i="62"/>
  <c r="G45" i="62"/>
  <c r="G17" i="62"/>
  <c r="G70" i="62"/>
  <c r="G21" i="62"/>
  <c r="F25" i="62"/>
  <c r="F64" i="62"/>
  <c r="G46" i="62"/>
  <c r="F41" i="62"/>
  <c r="G22" i="62"/>
  <c r="G37" i="62"/>
  <c r="G29" i="62"/>
  <c r="G38" i="62"/>
  <c r="F28" i="62"/>
  <c r="G78" i="62"/>
  <c r="F45" i="62"/>
  <c r="F62" i="62"/>
  <c r="F87" i="62"/>
  <c r="G94" i="62"/>
  <c r="F13" i="62"/>
  <c r="F22" i="62"/>
  <c r="F30" i="62"/>
  <c r="F54" i="62"/>
  <c r="F70" i="62"/>
  <c r="G88" i="62"/>
  <c r="F46" i="62"/>
  <c r="G50" i="62"/>
  <c r="F88" i="62"/>
  <c r="F93" i="62"/>
  <c r="G36" i="62"/>
  <c r="G47" i="62"/>
  <c r="G15" i="62"/>
  <c r="G28" i="62"/>
  <c r="F47" i="62"/>
  <c r="F52" i="62"/>
  <c r="F86" i="62"/>
  <c r="G82" i="62"/>
  <c r="F66" i="62"/>
  <c r="F18" i="62"/>
  <c r="G18" i="62"/>
  <c r="G75" i="62"/>
  <c r="F75" i="62"/>
  <c r="F60" i="62"/>
  <c r="G61" i="62"/>
  <c r="F24" i="62"/>
  <c r="F39" i="62"/>
  <c r="G52" i="62"/>
  <c r="G71" i="62"/>
  <c r="G48" i="62"/>
  <c r="F59" i="62"/>
  <c r="F11" i="62"/>
  <c r="G56" i="62"/>
  <c r="F83" i="62"/>
  <c r="G99" i="62"/>
  <c r="G19" i="62"/>
  <c r="F19" i="62"/>
  <c r="G34" i="62"/>
  <c r="F76" i="62"/>
  <c r="F79" i="62"/>
  <c r="G84" i="62"/>
  <c r="F12" i="62"/>
  <c r="F15" i="62"/>
  <c r="G35" i="62"/>
  <c r="F35" i="62"/>
  <c r="G42" i="62"/>
  <c r="G76" i="62"/>
  <c r="F92" i="62"/>
  <c r="G96" i="62"/>
  <c r="F100" i="62"/>
  <c r="G43" i="62"/>
  <c r="F43" i="62"/>
  <c r="F20" i="62"/>
  <c r="F63" i="62"/>
  <c r="G67" i="62"/>
  <c r="F67" i="62"/>
  <c r="F84" i="62"/>
  <c r="G90" i="62"/>
  <c r="F27" i="62"/>
  <c r="G64" i="62"/>
  <c r="G91" i="62"/>
  <c r="G33" i="62" l="1"/>
  <c r="G39" i="62"/>
  <c r="G53" i="62"/>
  <c r="G68" i="62"/>
  <c r="F80" i="62"/>
  <c r="F95" i="62"/>
  <c r="G32" i="62"/>
  <c r="F91" i="62"/>
  <c r="F72" i="62"/>
  <c r="F99" i="62"/>
  <c r="G24" i="62"/>
  <c r="G86" i="62"/>
  <c r="G54" i="62"/>
  <c r="F31" i="62"/>
  <c r="G103" i="62"/>
  <c r="F102" i="62"/>
  <c r="F85" i="62"/>
  <c r="F44" i="62"/>
  <c r="G16" i="62"/>
  <c r="G73" i="62"/>
  <c r="F48" i="62"/>
  <c r="F51" i="62"/>
  <c r="G98" i="62"/>
  <c r="G81" i="62"/>
  <c r="G27" i="62"/>
  <c r="F56" i="62"/>
  <c r="G58" i="62"/>
  <c r="G69" i="62"/>
  <c r="G11" i="62"/>
</calcChain>
</file>

<file path=xl/sharedStrings.xml><?xml version="1.0" encoding="utf-8"?>
<sst xmlns="http://schemas.openxmlformats.org/spreadsheetml/2006/main" count="247" uniqueCount="169">
  <si>
    <t>2005/01</t>
  </si>
  <si>
    <t>2005/02</t>
  </si>
  <si>
    <t>2005/03</t>
  </si>
  <si>
    <t>2005/04</t>
  </si>
  <si>
    <t>2006/01</t>
  </si>
  <si>
    <t>2006/02</t>
  </si>
  <si>
    <t>2006/03</t>
  </si>
  <si>
    <t>2006/04</t>
  </si>
  <si>
    <t>2007/01</t>
  </si>
  <si>
    <t>2007/02</t>
  </si>
  <si>
    <t>2007/03</t>
  </si>
  <si>
    <t>2007/04</t>
  </si>
  <si>
    <t>2008/01</t>
  </si>
  <si>
    <t>2008/02</t>
  </si>
  <si>
    <t>2008/03</t>
  </si>
  <si>
    <t>2008/04</t>
  </si>
  <si>
    <t>2009/01</t>
  </si>
  <si>
    <t>2009/02</t>
  </si>
  <si>
    <t>2009/03</t>
  </si>
  <si>
    <t>2009/04</t>
  </si>
  <si>
    <t>2010/01</t>
  </si>
  <si>
    <t>2010/02</t>
  </si>
  <si>
    <t>2010/03</t>
  </si>
  <si>
    <t>2010/04</t>
  </si>
  <si>
    <t>2011/01</t>
  </si>
  <si>
    <t>2011/02</t>
  </si>
  <si>
    <t>2011/03</t>
  </si>
  <si>
    <t>2011/04</t>
  </si>
  <si>
    <t>2012/01</t>
  </si>
  <si>
    <t>2012/02</t>
  </si>
  <si>
    <t>2012/03</t>
  </si>
  <si>
    <t>Periodicidad: Mensual</t>
  </si>
  <si>
    <t>2007/08</t>
  </si>
  <si>
    <t>2007/09</t>
  </si>
  <si>
    <t>2007/10</t>
  </si>
  <si>
    <t>2007/11</t>
  </si>
  <si>
    <t>2007/12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</si>
  <si>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</si>
  <si>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</si>
  <si>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</si>
  <si>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</si>
  <si>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</si>
  <si>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</si>
  <si>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</si>
  <si>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</si>
  <si>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</si>
  <si>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</si>
  <si>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</si>
  <si>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</si>
  <si>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</si>
  <si>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</si>
  <si>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</si>
  <si>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</si>
  <si>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</si>
  <si>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</si>
  <si>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</si>
  <si>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</si>
  <si>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</si>
  <si>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</si>
  <si>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</si>
  <si>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</si>
  <si>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</si>
  <si>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</si>
  <si>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</si>
  <si>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</si>
  <si>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</si>
  <si>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</si>
  <si>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</si>
  <si>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</si>
  <si>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</si>
  <si>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</si>
  <si>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</si>
  <si>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</si>
  <si>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</si>
  <si>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</si>
  <si>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</si>
  <si>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</si>
  <si>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</si>
  <si>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</si>
  <si>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</si>
  <si>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Año</t>
  </si>
  <si>
    <t>Trimestre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</si>
  <si>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</si>
  <si>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</si>
  <si>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</si>
  <si>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</si>
  <si>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</si>
  <si>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</si>
  <si>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</si>
  <si>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</si>
  <si>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</si>
  <si>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2010/01r/</t>
  </si>
  <si>
    <t>Color</t>
  </si>
  <si>
    <t>Año/Trimestre</t>
  </si>
  <si>
    <t>Año/Mes</t>
  </si>
  <si>
    <t>Bienestar</t>
  </si>
  <si>
    <t>2013/12</t>
  </si>
  <si>
    <t xml:space="preserve">Nacional </t>
  </si>
  <si>
    <t xml:space="preserve">Urbano </t>
  </si>
  <si>
    <t xml:space="preserve">Rural </t>
  </si>
  <si>
    <t>2014/02</t>
  </si>
  <si>
    <t>2007/07</t>
  </si>
  <si>
    <t>2014/01</t>
  </si>
  <si>
    <t>Tendencia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</si>
  <si>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</si>
  <si>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</si>
  <si>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</si>
  <si>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</si>
  <si>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</si>
  <si>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</si>
  <si>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</si>
  <si>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</si>
  <si>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</si>
  <si>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</si>
  <si>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Fuente: INEGI (BIE)</t>
  </si>
  <si>
    <t>Fuente: CONEVAL</t>
  </si>
  <si>
    <t>Ruta de Fuente: http://www.coneval.gob.mx/Medicion/Paginas/ITLP.aspx</t>
  </si>
  <si>
    <t>ITLP</t>
  </si>
  <si>
    <t>SEMÁFORO</t>
  </si>
  <si>
    <t>VERSIÓN EXTENDIDA</t>
  </si>
  <si>
    <t>% DE LA POBLACIÓN QUE NO PUEDE ADQUIRIR LA CANASTA ALIMENTARIA A PARTIR DE SU INGRESO LABORAL</t>
  </si>
  <si>
    <t>Unidad: Miles de pesos</t>
  </si>
  <si>
    <t>Contenido Nacional</t>
  </si>
  <si>
    <t>Ruta de fuente:Indicadores económicos de coyuntura &gt; Establecimientos manufactureros con programa IMMEX &gt; Insumos consumidos &gt; Total</t>
  </si>
  <si>
    <t>Ruta de Fuente: Indicadores económicos de coyuntura &gt; Establecimientos manufactureros con programa IMMEX &gt; Insumos consumidos &gt; Insumos nacionales &gt; Total</t>
  </si>
  <si>
    <t xml:space="preserve"> Insumos consumidos Total </t>
  </si>
  <si>
    <t xml:space="preserve"> Insumos importados Total </t>
  </si>
  <si>
    <t xml:space="preserve">Insumos nacionales Total </t>
  </si>
  <si>
    <t>2012/01p/</t>
  </si>
  <si>
    <t>Tendencia: cambios en .01 puntos porcentuales</t>
  </si>
  <si>
    <t>2015/01</t>
  </si>
  <si>
    <t>2015/02</t>
  </si>
  <si>
    <t>2015/03</t>
  </si>
  <si>
    <t>2015/04</t>
  </si>
  <si>
    <t>2015/05</t>
  </si>
  <si>
    <t>2015/06</t>
  </si>
  <si>
    <t>2016/01</t>
  </si>
  <si>
    <t>2016/02</t>
  </si>
  <si>
    <t>POBREZA LABORAL</t>
  </si>
  <si>
    <r>
      <rPr>
        <b/>
        <sz val="10"/>
        <rFont val="Calibri"/>
        <family val="2"/>
        <scheme val="minor"/>
      </rPr>
      <t>Unidad</t>
    </r>
    <r>
      <rPr>
        <sz val="10"/>
        <rFont val="Calibri"/>
        <family val="2"/>
        <scheme val="minor"/>
      </rPr>
      <t>: Porcentaje de la población que no puede adquirir la canasta alimentaria a partir del ingreso laboral de su hogar</t>
    </r>
  </si>
  <si>
    <r>
      <rPr>
        <b/>
        <sz val="10"/>
        <color theme="1"/>
        <rFont val="Calibri"/>
        <family val="2"/>
        <scheme val="minor"/>
      </rPr>
      <t>Periodicidad:</t>
    </r>
    <r>
      <rPr>
        <sz val="10"/>
        <color theme="1"/>
        <rFont val="Calibri"/>
        <family val="2"/>
        <scheme val="minor"/>
      </rPr>
      <t xml:space="preserve"> Trimestral</t>
    </r>
  </si>
  <si>
    <t>SEMÁFORO:</t>
  </si>
  <si>
    <t xml:space="preserve">VERDE: </t>
  </si>
  <si>
    <t xml:space="preserve">AMARILLO: </t>
  </si>
  <si>
    <t xml:space="preserve">ROJO:  </t>
  </si>
  <si>
    <t>Menor a la meta nacional (20.5%)</t>
  </si>
  <si>
    <t>Mayor a 20.5% y menor a 36%</t>
  </si>
  <si>
    <t>Mayor a 36%</t>
  </si>
  <si>
    <t>Porcentaje de la población en pobreza laboral</t>
  </si>
  <si>
    <t>2016/03</t>
  </si>
  <si>
    <t>2016/04</t>
  </si>
  <si>
    <t>2017/01</t>
  </si>
  <si>
    <t>2017/02</t>
  </si>
  <si>
    <t>2017/03</t>
  </si>
  <si>
    <t>2017/04</t>
  </si>
  <si>
    <t>2018/01</t>
  </si>
  <si>
    <t>2018/02</t>
  </si>
  <si>
    <t>2018/03</t>
  </si>
  <si>
    <t>2018/04</t>
  </si>
  <si>
    <t>2019/01</t>
  </si>
  <si>
    <t>2019/02</t>
  </si>
  <si>
    <t>2019/03</t>
  </si>
  <si>
    <t>2019/04</t>
  </si>
  <si>
    <t>2020/01</t>
  </si>
  <si>
    <t>2020/03</t>
  </si>
  <si>
    <t>2020/04</t>
  </si>
  <si>
    <t>2021/01</t>
  </si>
  <si>
    <t>Porcentaje de mujeres en pobreza laboral</t>
  </si>
  <si>
    <t>Porcentaje de hombres en pobreza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</si>
</sst>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General_)"/>
    <numFmt numFmtId="168" formatCode="_-[$€-2]* #,##0.00_-;\-[$€-2]* #,##0.00_-;_-[$€-2]* &quot;-&quot;??_-"/>
    <numFmt numFmtId="169" formatCode="&quot;$&quot;#,##0.00\ ;\(&quot;$&quot;#,##0.00\)"/>
    <numFmt numFmtId="170" formatCode="&quot;$&quot;#,##0\ ;\(&quot;$&quot;#,##0\)"/>
    <numFmt numFmtId="171" formatCode="_-* #,##0.00\ &quot;€&quot;_-;\-* #,##0.00\ &quot;€&quot;_-;_-* &quot;-&quot;??\ &quot;€&quot;_-;_-@_-"/>
    <numFmt numFmtId="172" formatCode="0.0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CG Omeg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8"/>
      <color indexed="22"/>
      <name val="Arial"/>
      <family val="2"/>
    </font>
    <font>
      <b/>
      <sz val="12"/>
      <color indexed="24"/>
      <name val="Arial"/>
      <family val="2"/>
    </font>
    <font>
      <sz val="10"/>
      <name val="Tahoma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0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5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68">
    <xf numFmtId="0" fontId="0" fillId="0" borderId="0"/>
    <xf numFmtId="9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67" fontId="3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4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39" fontId="6" fillId="0" borderId="0"/>
    <xf numFmtId="0" fontId="11" fillId="4" borderId="2" applyNumberFormat="0" applyAlignment="0" applyProtection="0"/>
    <xf numFmtId="168" fontId="12" fillId="0" borderId="0" applyFont="0" applyFill="0" applyBorder="0" applyAlignment="0" applyProtection="0"/>
    <xf numFmtId="0" fontId="14" fillId="9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12" borderId="1" applyNumberFormat="0" applyAlignment="0" applyProtection="0"/>
    <xf numFmtId="0" fontId="19" fillId="0" borderId="6" applyNumberFormat="0" applyFill="0" applyAlignment="0" applyProtection="0"/>
    <xf numFmtId="0" fontId="7" fillId="24" borderId="7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0" fillId="3" borderId="1" applyNumberFormat="0" applyAlignment="0" applyProtection="0"/>
    <xf numFmtId="0" fontId="10" fillId="3" borderId="1" applyNumberFormat="0" applyAlignment="0" applyProtection="0"/>
    <xf numFmtId="0" fontId="11" fillId="4" borderId="2" applyNumberFormat="0" applyAlignment="0" applyProtection="0"/>
    <xf numFmtId="0" fontId="11" fillId="4" borderId="2" applyNumberFormat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18" fillId="12" borderId="1" applyNumberFormat="0" applyAlignment="0" applyProtection="0"/>
    <xf numFmtId="0" fontId="18" fillId="12" borderId="1" applyNumberFormat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3" fillId="0" borderId="0"/>
    <xf numFmtId="0" fontId="3" fillId="0" borderId="0"/>
    <xf numFmtId="0" fontId="7" fillId="24" borderId="7" applyNumberFormat="0" applyFont="0" applyAlignment="0" applyProtection="0"/>
    <xf numFmtId="0" fontId="7" fillId="24" borderId="7" applyNumberFormat="0" applyFont="0" applyAlignment="0" applyProtection="0"/>
    <xf numFmtId="0" fontId="20" fillId="3" borderId="8" applyNumberFormat="0" applyAlignment="0" applyProtection="0"/>
    <xf numFmtId="0" fontId="20" fillId="3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2" fontId="29" fillId="0" borderId="0" applyFont="0" applyFill="0" applyBorder="0" applyAlignment="0" applyProtection="0"/>
    <xf numFmtId="165" fontId="25" fillId="0" borderId="0" applyFont="0" applyFill="0" applyBorder="0" applyAlignment="0" applyProtection="0"/>
    <xf numFmtId="16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9" fontId="25" fillId="0" borderId="0" applyFont="0" applyFill="0" applyBorder="0" applyAlignment="0" applyProtection="0"/>
    <xf numFmtId="4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0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5" fillId="0" borderId="10" applyNumberFormat="0" applyFill="0" applyAlignment="0" applyProtection="0"/>
    <xf numFmtId="0" fontId="40" fillId="28" borderId="0" applyNumberFormat="0" applyBorder="0" applyAlignment="0" applyProtection="0"/>
    <xf numFmtId="0" fontId="5" fillId="0" borderId="18" applyNumberFormat="0" applyFill="0" applyAlignment="0" applyProtection="0"/>
    <xf numFmtId="0" fontId="49" fillId="0" borderId="0"/>
    <xf numFmtId="0" fontId="1" fillId="35" borderId="0" applyNumberFormat="0" applyBorder="0" applyAlignment="0" applyProtection="0"/>
    <xf numFmtId="0" fontId="1" fillId="51" borderId="0" applyNumberFormat="0" applyBorder="0" applyAlignment="0" applyProtection="0"/>
    <xf numFmtId="0" fontId="1" fillId="35" borderId="0" applyNumberFormat="0" applyBorder="0" applyAlignment="0" applyProtection="0"/>
    <xf numFmtId="0" fontId="1" fillId="43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35" fillId="0" borderId="10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0" fillId="0" borderId="0"/>
    <xf numFmtId="0" fontId="50" fillId="0" borderId="0"/>
    <xf numFmtId="0" fontId="48" fillId="53" borderId="0" applyNumberFormat="0" applyBorder="0" applyAlignment="0" applyProtection="0"/>
    <xf numFmtId="0" fontId="48" fillId="53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1" borderId="0" applyNumberFormat="0" applyBorder="0" applyAlignment="0" applyProtection="0"/>
    <xf numFmtId="0" fontId="48" fillId="37" borderId="0" applyNumberFormat="0" applyBorder="0" applyAlignment="0" applyProtection="0"/>
    <xf numFmtId="0" fontId="45" fillId="31" borderId="16" applyNumberFormat="0" applyAlignment="0" applyProtection="0"/>
    <xf numFmtId="0" fontId="48" fillId="36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38" borderId="0" applyNumberFormat="0" applyBorder="0" applyAlignment="0" applyProtection="0"/>
    <xf numFmtId="0" fontId="1" fillId="54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5" fillId="0" borderId="18" applyNumberFormat="0" applyFill="0" applyAlignment="0" applyProtection="0"/>
    <xf numFmtId="0" fontId="5" fillId="0" borderId="18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5" fillId="0" borderId="10" applyNumberFormat="0" applyFill="0" applyAlignment="0" applyProtection="0"/>
    <xf numFmtId="0" fontId="42" fillId="30" borderId="14" applyNumberFormat="0" applyAlignment="0" applyProtection="0"/>
    <xf numFmtId="0" fontId="42" fillId="30" borderId="14" applyNumberForma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3" fillId="0" borderId="0"/>
    <xf numFmtId="0" fontId="5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41" fillId="29" borderId="13" applyNumberFormat="0" applyAlignment="0" applyProtection="0"/>
    <xf numFmtId="0" fontId="41" fillId="29" borderId="13" applyNumberFormat="0" applyAlignment="0" applyProtection="0"/>
    <xf numFmtId="0" fontId="48" fillId="41" borderId="0" applyNumberFormat="0" applyBorder="0" applyAlignment="0" applyProtection="0"/>
    <xf numFmtId="0" fontId="48" fillId="37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5" fillId="31" borderId="16" applyNumberFormat="0" applyAlignment="0" applyProtection="0"/>
    <xf numFmtId="0" fontId="43" fillId="30" borderId="13" applyNumberFormat="0" applyAlignment="0" applyProtection="0"/>
    <xf numFmtId="0" fontId="43" fillId="30" borderId="13" applyNumberFormat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36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50" borderId="0" applyNumberFormat="0" applyBorder="0" applyAlignment="0" applyProtection="0"/>
    <xf numFmtId="0" fontId="1" fillId="46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50" fillId="0" borderId="0"/>
    <xf numFmtId="0" fontId="1" fillId="54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46" borderId="0" applyNumberFormat="0" applyBorder="0" applyAlignment="0" applyProtection="0"/>
    <xf numFmtId="0" fontId="1" fillId="50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0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50" borderId="0" applyNumberFormat="0" applyBorder="0" applyAlignment="0" applyProtection="0"/>
    <xf numFmtId="0" fontId="1" fillId="39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39" borderId="0" applyNumberFormat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5" fillId="0" borderId="0"/>
    <xf numFmtId="0" fontId="59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2" fillId="0" borderId="0"/>
    <xf numFmtId="0" fontId="63" fillId="0" borderId="0"/>
    <xf numFmtId="0" fontId="63" fillId="0" borderId="0"/>
    <xf numFmtId="0" fontId="64" fillId="0" borderId="0" applyNumberFormat="0" applyFill="0" applyBorder="0" applyAlignment="0" applyProtection="0"/>
    <xf numFmtId="0" fontId="36" fillId="0" borderId="11" applyNumberFormat="0" applyFill="0" applyAlignment="0" applyProtection="0"/>
    <xf numFmtId="0" fontId="37" fillId="0" borderId="12" applyNumberFormat="0" applyFill="0" applyAlignment="0" applyProtection="0"/>
    <xf numFmtId="0" fontId="39" fillId="27" borderId="0" applyNumberFormat="0" applyBorder="0" applyAlignment="0" applyProtection="0"/>
    <xf numFmtId="0" fontId="42" fillId="30" borderId="14" applyNumberFormat="0" applyAlignment="0" applyProtection="0"/>
    <xf numFmtId="0" fontId="43" fillId="30" borderId="13" applyNumberFormat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48" fillId="40" borderId="0" applyNumberFormat="0" applyBorder="0" applyAlignment="0" applyProtection="0"/>
    <xf numFmtId="0" fontId="48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48" fillId="52" borderId="0" applyNumberFormat="0" applyBorder="0" applyAlignment="0" applyProtection="0"/>
    <xf numFmtId="0" fontId="48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48" fillId="56" borderId="0" applyNumberFormat="0" applyBorder="0" applyAlignment="0" applyProtection="0"/>
  </cellStyleXfs>
  <cellXfs count="61">
    <xf numFmtId="0" fontId="0" fillId="0" borderId="0" xfId="0"/>
    <xf numFmtId="0" fontId="52" fillId="57" borderId="19" xfId="0" applyFont="1" applyFill="1" applyBorder="1" applyAlignment="1">
      <alignment horizontal="center"/>
    </xf>
    <xf numFmtId="0" fontId="52" fillId="57" borderId="21" xfId="0" applyFont="1" applyFill="1" applyBorder="1" applyAlignment="1">
      <alignment horizontal="center"/>
    </xf>
    <xf numFmtId="0" fontId="52" fillId="58" borderId="0" xfId="0" applyFont="1" applyFill="1" applyBorder="1" applyAlignment="1">
      <alignment horizontal="center"/>
    </xf>
    <xf numFmtId="166" fontId="0" fillId="0" borderId="0" xfId="0" applyNumberFormat="1"/>
    <xf numFmtId="0" fontId="0" fillId="0" borderId="0" xfId="0"/>
    <xf numFmtId="166" fontId="51" fillId="0" borderId="22" xfId="0" applyNumberFormat="1" applyFont="1" applyBorder="1" applyAlignment="1">
      <alignment horizontal="center"/>
    </xf>
    <xf numFmtId="166" fontId="51" fillId="0" borderId="22" xfId="1" applyNumberFormat="1" applyFont="1" applyBorder="1" applyAlignment="1">
      <alignment horizontal="center"/>
    </xf>
    <xf numFmtId="166" fontId="51" fillId="0" borderId="20" xfId="0" applyNumberFormat="1" applyFont="1" applyBorder="1" applyAlignment="1">
      <alignment horizontal="center"/>
    </xf>
    <xf numFmtId="0" fontId="51" fillId="2" borderId="0" xfId="0" applyFont="1" applyFill="1"/>
    <xf numFmtId="3" fontId="51" fillId="0" borderId="20" xfId="0" applyNumberFormat="1" applyFont="1" applyBorder="1" applyAlignment="1">
      <alignment horizontal="center"/>
    </xf>
    <xf numFmtId="0" fontId="60" fillId="2" borderId="0" xfId="0" applyFont="1" applyFill="1"/>
    <xf numFmtId="166" fontId="51" fillId="0" borderId="20" xfId="1" applyNumberFormat="1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54" fillId="0" borderId="20" xfId="0" applyFont="1" applyFill="1" applyBorder="1" applyAlignment="1">
      <alignment horizontal="center" vertical="center" wrapText="1"/>
    </xf>
    <xf numFmtId="0" fontId="54" fillId="0" borderId="20" xfId="2" applyFont="1" applyFill="1" applyBorder="1" applyAlignment="1">
      <alignment horizontal="center" vertical="center" wrapText="1"/>
    </xf>
    <xf numFmtId="0" fontId="53" fillId="0" borderId="20" xfId="0" applyFont="1" applyFill="1" applyBorder="1" applyAlignment="1">
      <alignment horizontal="center" vertical="center" wrapText="1"/>
    </xf>
    <xf numFmtId="0" fontId="0" fillId="2" borderId="0" xfId="0" applyFill="1"/>
    <xf numFmtId="166" fontId="0" fillId="2" borderId="0" xfId="1" applyNumberFormat="1" applyFont="1" applyFill="1"/>
    <xf numFmtId="166" fontId="52" fillId="58" borderId="28" xfId="1" applyNumberFormat="1" applyFont="1" applyFill="1" applyBorder="1" applyAlignment="1">
      <alignment horizontal="center" vertical="center"/>
    </xf>
    <xf numFmtId="0" fontId="52" fillId="57" borderId="23" xfId="0" applyFont="1" applyFill="1" applyBorder="1" applyAlignment="1">
      <alignment horizontal="center" vertical="center"/>
    </xf>
    <xf numFmtId="0" fontId="58" fillId="2" borderId="0" xfId="0" applyFont="1" applyFill="1" applyAlignment="1">
      <alignment vertical="center"/>
    </xf>
    <xf numFmtId="0" fontId="51" fillId="0" borderId="20" xfId="0" quotePrefix="1" applyFont="1" applyBorder="1" applyAlignment="1">
      <alignment horizontal="center"/>
    </xf>
    <xf numFmtId="2" fontId="51" fillId="0" borderId="20" xfId="0" applyNumberFormat="1" applyFont="1" applyBorder="1" applyAlignment="1">
      <alignment horizontal="center"/>
    </xf>
    <xf numFmtId="0" fontId="51" fillId="0" borderId="22" xfId="0" quotePrefix="1" applyFont="1" applyBorder="1" applyAlignment="1">
      <alignment horizontal="center"/>
    </xf>
    <xf numFmtId="0" fontId="51" fillId="0" borderId="22" xfId="0" applyFont="1" applyBorder="1" applyAlignment="1">
      <alignment horizontal="center"/>
    </xf>
    <xf numFmtId="0" fontId="57" fillId="59" borderId="0" xfId="0" applyFont="1" applyFill="1" applyAlignment="1"/>
    <xf numFmtId="0" fontId="52" fillId="57" borderId="23" xfId="0" applyFont="1" applyFill="1" applyBorder="1" applyAlignment="1">
      <alignment vertical="center" wrapText="1"/>
    </xf>
    <xf numFmtId="0" fontId="54" fillId="0" borderId="20" xfId="431" applyFont="1" applyFill="1" applyBorder="1" applyAlignment="1">
      <alignment horizontal="center" vertical="center" wrapText="1"/>
    </xf>
    <xf numFmtId="166" fontId="54" fillId="0" borderId="20" xfId="1" applyNumberFormat="1" applyFont="1" applyFill="1" applyBorder="1" applyAlignment="1">
      <alignment horizontal="center" vertical="center" wrapText="1"/>
    </xf>
    <xf numFmtId="172" fontId="51" fillId="0" borderId="20" xfId="0" applyNumberFormat="1" applyFont="1" applyBorder="1" applyAlignment="1">
      <alignment horizontal="center"/>
    </xf>
    <xf numFmtId="2" fontId="0" fillId="0" borderId="0" xfId="0" applyNumberFormat="1"/>
    <xf numFmtId="3" fontId="54" fillId="0" borderId="20" xfId="0" applyNumberFormat="1" applyFont="1" applyFill="1" applyBorder="1" applyAlignment="1">
      <alignment horizontal="center" vertical="center" wrapText="1"/>
    </xf>
    <xf numFmtId="3" fontId="54" fillId="0" borderId="20" xfId="2" applyNumberFormat="1" applyFont="1" applyFill="1" applyBorder="1" applyAlignment="1">
      <alignment horizontal="center" vertical="center" wrapText="1"/>
    </xf>
    <xf numFmtId="3" fontId="53" fillId="0" borderId="20" xfId="0" applyNumberFormat="1" applyFont="1" applyFill="1" applyBorder="1" applyAlignment="1">
      <alignment horizontal="center" vertical="center" wrapText="1"/>
    </xf>
    <xf numFmtId="3" fontId="54" fillId="0" borderId="20" xfId="431" applyNumberFormat="1" applyFont="1" applyFill="1" applyBorder="1" applyAlignment="1">
      <alignment horizontal="center" vertical="center" wrapText="1"/>
    </xf>
    <xf numFmtId="166" fontId="0" fillId="0" borderId="0" xfId="1" applyNumberFormat="1" applyFont="1"/>
    <xf numFmtId="0" fontId="65" fillId="2" borderId="0" xfId="0" applyFont="1" applyFill="1" applyAlignment="1"/>
    <xf numFmtId="0" fontId="66" fillId="2" borderId="0" xfId="2" applyFont="1" applyFill="1"/>
    <xf numFmtId="0" fontId="67" fillId="2" borderId="0" xfId="433" applyFont="1" applyFill="1" applyAlignment="1"/>
    <xf numFmtId="0" fontId="66" fillId="62" borderId="0" xfId="433" applyFont="1" applyFill="1" applyAlignment="1">
      <alignment horizontal="center" vertical="center"/>
    </xf>
    <xf numFmtId="0" fontId="66" fillId="2" borderId="0" xfId="433" applyFont="1" applyFill="1" applyAlignment="1"/>
    <xf numFmtId="0" fontId="66" fillId="6" borderId="0" xfId="433" applyFont="1" applyFill="1" applyAlignment="1">
      <alignment horizontal="center" vertical="center"/>
    </xf>
    <xf numFmtId="0" fontId="66" fillId="61" borderId="0" xfId="433" applyFont="1" applyFill="1" applyAlignment="1">
      <alignment horizontal="center" vertical="center"/>
    </xf>
    <xf numFmtId="0" fontId="67" fillId="0" borderId="0" xfId="0" applyFont="1" applyFill="1" applyAlignment="1"/>
    <xf numFmtId="10" fontId="60" fillId="2" borderId="0" xfId="0" applyNumberFormat="1" applyFont="1" applyFill="1"/>
    <xf numFmtId="166" fontId="60" fillId="2" borderId="0" xfId="1" applyNumberFormat="1" applyFont="1" applyFill="1"/>
    <xf numFmtId="1" fontId="60" fillId="2" borderId="0" xfId="0" applyNumberFormat="1" applyFont="1" applyFill="1"/>
    <xf numFmtId="0" fontId="69" fillId="57" borderId="19" xfId="0" applyFont="1" applyFill="1" applyBorder="1" applyAlignment="1">
      <alignment horizontal="center"/>
    </xf>
    <xf numFmtId="0" fontId="69" fillId="57" borderId="29" xfId="0" applyFont="1" applyFill="1" applyBorder="1" applyAlignment="1">
      <alignment horizontal="center" wrapText="1"/>
    </xf>
    <xf numFmtId="0" fontId="60" fillId="0" borderId="20" xfId="0" quotePrefix="1" applyFont="1" applyBorder="1" applyAlignment="1">
      <alignment horizontal="center"/>
    </xf>
    <xf numFmtId="166" fontId="60" fillId="0" borderId="24" xfId="0" applyNumberFormat="1" applyFont="1" applyFill="1" applyBorder="1" applyAlignment="1">
      <alignment horizontal="center"/>
    </xf>
    <xf numFmtId="0" fontId="60" fillId="0" borderId="22" xfId="0" quotePrefix="1" applyFont="1" applyBorder="1" applyAlignment="1">
      <alignment horizontal="center"/>
    </xf>
    <xf numFmtId="9" fontId="60" fillId="2" borderId="0" xfId="1" applyFont="1" applyFill="1"/>
    <xf numFmtId="0" fontId="0" fillId="6" borderId="0" xfId="0" applyFill="1" applyAlignment="1">
      <alignment horizontal="center" wrapText="1"/>
    </xf>
    <xf numFmtId="0" fontId="57" fillId="59" borderId="0" xfId="0" applyFont="1" applyFill="1" applyAlignment="1">
      <alignment horizontal="center"/>
    </xf>
    <xf numFmtId="0" fontId="56" fillId="60" borderId="27" xfId="0" applyFont="1" applyFill="1" applyBorder="1" applyAlignment="1">
      <alignment horizontal="center" vertical="center" wrapText="1"/>
    </xf>
    <xf numFmtId="0" fontId="56" fillId="60" borderId="25" xfId="0" applyFont="1" applyFill="1" applyBorder="1" applyAlignment="1">
      <alignment horizontal="center" vertical="center" wrapText="1"/>
    </xf>
    <xf numFmtId="0" fontId="52" fillId="57" borderId="29" xfId="0" applyFont="1" applyFill="1" applyBorder="1" applyAlignment="1">
      <alignment horizontal="center" vertical="center" wrapText="1"/>
    </xf>
    <xf numFmtId="0" fontId="52" fillId="57" borderId="30" xfId="0" applyFont="1" applyFill="1" applyBorder="1" applyAlignment="1">
      <alignment horizontal="center" vertical="center" wrapText="1"/>
    </xf>
    <xf numFmtId="0" fontId="52" fillId="57" borderId="26" xfId="0" applyFont="1" applyFill="1" applyBorder="1" applyAlignment="1">
      <alignment horizontal="center" vertical="center" wrapText="1"/>
    </xf>
  </cellXfs>
  <cellStyles count="468">
    <cellStyle name="=C:\WINNT\SYSTEM32\COMMAND.COM 2" xfId="5" xr:uid="{00000000-0005-0000-0000-000000000000}"/>
    <cellStyle name="20% - Accent1" xfId="445" xr:uid="{00000000-0005-0000-0000-000001000000}"/>
    <cellStyle name="20% - Accent2" xfId="449" xr:uid="{00000000-0005-0000-0000-000002000000}"/>
    <cellStyle name="20% - Accent3" xfId="453" xr:uid="{00000000-0005-0000-0000-000003000000}"/>
    <cellStyle name="20% - Accent4" xfId="457" xr:uid="{00000000-0005-0000-0000-000004000000}"/>
    <cellStyle name="20% - Accent5" xfId="461" xr:uid="{00000000-0005-0000-0000-000005000000}"/>
    <cellStyle name="20% - Accent6" xfId="465" xr:uid="{00000000-0005-0000-0000-000006000000}"/>
    <cellStyle name="20% - Énfasis1 2" xfId="27" xr:uid="{00000000-0005-0000-0000-000008000000}"/>
    <cellStyle name="20% - Énfasis1 2 2" xfId="28" xr:uid="{00000000-0005-0000-0000-000009000000}"/>
    <cellStyle name="20% - Énfasis1 2 2 2" xfId="274" xr:uid="{00000000-0005-0000-0000-00000A000000}"/>
    <cellStyle name="20% - Énfasis1 2 3" xfId="273" xr:uid="{00000000-0005-0000-0000-00000B000000}"/>
    <cellStyle name="20% - Énfasis1 2 4" xfId="275" xr:uid="{00000000-0005-0000-0000-00000C000000}"/>
    <cellStyle name="20% - Énfasis1 3" xfId="272" xr:uid="{00000000-0005-0000-0000-00000D000000}"/>
    <cellStyle name="20% - Énfasis1 3 2" xfId="271" xr:uid="{00000000-0005-0000-0000-00000E000000}"/>
    <cellStyle name="20% - Énfasis1 3 3" xfId="270" xr:uid="{00000000-0005-0000-0000-00000F000000}"/>
    <cellStyle name="20% - Énfasis2 2" xfId="29" xr:uid="{00000000-0005-0000-0000-000011000000}"/>
    <cellStyle name="20% - Énfasis2 2 2" xfId="30" xr:uid="{00000000-0005-0000-0000-000012000000}"/>
    <cellStyle name="20% - Énfasis2 2 2 2" xfId="268" xr:uid="{00000000-0005-0000-0000-000013000000}"/>
    <cellStyle name="20% - Énfasis2 2 3" xfId="267" xr:uid="{00000000-0005-0000-0000-000014000000}"/>
    <cellStyle name="20% - Énfasis2 2 4" xfId="269" xr:uid="{00000000-0005-0000-0000-000015000000}"/>
    <cellStyle name="20% - Énfasis2 3" xfId="188" xr:uid="{00000000-0005-0000-0000-000016000000}"/>
    <cellStyle name="20% - Énfasis2 3 2" xfId="266" xr:uid="{00000000-0005-0000-0000-000017000000}"/>
    <cellStyle name="20% - Énfasis2 3 3" xfId="265" xr:uid="{00000000-0005-0000-0000-000018000000}"/>
    <cellStyle name="20% - Énfasis3 2" xfId="31" xr:uid="{00000000-0005-0000-0000-00001A000000}"/>
    <cellStyle name="20% - Énfasis3 2 2" xfId="32" xr:uid="{00000000-0005-0000-0000-00001B000000}"/>
    <cellStyle name="20% - Énfasis3 2 2 2" xfId="263" xr:uid="{00000000-0005-0000-0000-00001C000000}"/>
    <cellStyle name="20% - Énfasis3 2 3" xfId="262" xr:uid="{00000000-0005-0000-0000-00001D000000}"/>
    <cellStyle name="20% - Énfasis3 2 4" xfId="264" xr:uid="{00000000-0005-0000-0000-00001E000000}"/>
    <cellStyle name="20% - Énfasis3 3" xfId="261" xr:uid="{00000000-0005-0000-0000-00001F000000}"/>
    <cellStyle name="20% - Énfasis3 3 2" xfId="286" xr:uid="{00000000-0005-0000-0000-000020000000}"/>
    <cellStyle name="20% - Énfasis3 3 3" xfId="192" xr:uid="{00000000-0005-0000-0000-000021000000}"/>
    <cellStyle name="20% - Énfasis4 2" xfId="33" xr:uid="{00000000-0005-0000-0000-000023000000}"/>
    <cellStyle name="20% - Énfasis4 2 2" xfId="34" xr:uid="{00000000-0005-0000-0000-000024000000}"/>
    <cellStyle name="20% - Énfasis4 2 2 2" xfId="191" xr:uid="{00000000-0005-0000-0000-000025000000}"/>
    <cellStyle name="20% - Énfasis4 2 3" xfId="284" xr:uid="{00000000-0005-0000-0000-000026000000}"/>
    <cellStyle name="20% - Énfasis4 2 4" xfId="280" xr:uid="{00000000-0005-0000-0000-000027000000}"/>
    <cellStyle name="20% - Énfasis4 3" xfId="187" xr:uid="{00000000-0005-0000-0000-000028000000}"/>
    <cellStyle name="20% - Énfasis4 3 2" xfId="186" xr:uid="{00000000-0005-0000-0000-000029000000}"/>
    <cellStyle name="20% - Énfasis4 3 3" xfId="260" xr:uid="{00000000-0005-0000-0000-00002A000000}"/>
    <cellStyle name="20% - Énfasis5 2" xfId="35" xr:uid="{00000000-0005-0000-0000-00002C000000}"/>
    <cellStyle name="20% - Énfasis5 2 2" xfId="36" xr:uid="{00000000-0005-0000-0000-00002D000000}"/>
    <cellStyle name="20% - Énfasis5 2 2 2" xfId="295" xr:uid="{00000000-0005-0000-0000-00002E000000}"/>
    <cellStyle name="20% - Énfasis5 2 3" xfId="296" xr:uid="{00000000-0005-0000-0000-00002F000000}"/>
    <cellStyle name="20% - Énfasis5 2 4" xfId="259" xr:uid="{00000000-0005-0000-0000-000030000000}"/>
    <cellStyle name="20% - Énfasis5 3" xfId="292" xr:uid="{00000000-0005-0000-0000-000031000000}"/>
    <cellStyle name="20% - Énfasis5 3 2" xfId="288" xr:uid="{00000000-0005-0000-0000-000032000000}"/>
    <cellStyle name="20% - Énfasis5 3 3" xfId="285" xr:uid="{00000000-0005-0000-0000-000033000000}"/>
    <cellStyle name="20% - Énfasis6 2" xfId="37" xr:uid="{00000000-0005-0000-0000-000035000000}"/>
    <cellStyle name="20% - Énfasis6 2 2" xfId="38" xr:uid="{00000000-0005-0000-0000-000036000000}"/>
    <cellStyle name="20% - Énfasis6 2 2 2" xfId="287" xr:uid="{00000000-0005-0000-0000-000037000000}"/>
    <cellStyle name="20% - Énfasis6 2 3" xfId="282" xr:uid="{00000000-0005-0000-0000-000038000000}"/>
    <cellStyle name="20% - Énfasis6 2 4" xfId="290" xr:uid="{00000000-0005-0000-0000-000039000000}"/>
    <cellStyle name="20% - Énfasis6 3" xfId="189" xr:uid="{00000000-0005-0000-0000-00003A000000}"/>
    <cellStyle name="20% - Énfasis6 3 2" xfId="160" xr:uid="{00000000-0005-0000-0000-00003B000000}"/>
    <cellStyle name="20% - Énfasis6 3 3" xfId="277" xr:uid="{00000000-0005-0000-0000-00003C000000}"/>
    <cellStyle name="40% - Accent1" xfId="446" xr:uid="{00000000-0005-0000-0000-00003D000000}"/>
    <cellStyle name="40% - Accent2" xfId="450" xr:uid="{00000000-0005-0000-0000-00003E000000}"/>
    <cellStyle name="40% - Accent3" xfId="454" xr:uid="{00000000-0005-0000-0000-00003F000000}"/>
    <cellStyle name="40% - Accent4" xfId="458" xr:uid="{00000000-0005-0000-0000-000040000000}"/>
    <cellStyle name="40% - Accent5" xfId="462" xr:uid="{00000000-0005-0000-0000-000041000000}"/>
    <cellStyle name="40% - Accent6" xfId="466" xr:uid="{00000000-0005-0000-0000-000042000000}"/>
    <cellStyle name="40% - Énfasis1 2" xfId="39" xr:uid="{00000000-0005-0000-0000-000044000000}"/>
    <cellStyle name="40% - Énfasis1 2 2" xfId="40" xr:uid="{00000000-0005-0000-0000-000045000000}"/>
    <cellStyle name="40% - Énfasis1 2 2 2" xfId="193" xr:uid="{00000000-0005-0000-0000-000046000000}"/>
    <cellStyle name="40% - Énfasis1 2 3" xfId="257" xr:uid="{00000000-0005-0000-0000-000047000000}"/>
    <cellStyle name="40% - Énfasis1 2 4" xfId="258" xr:uid="{00000000-0005-0000-0000-000048000000}"/>
    <cellStyle name="40% - Énfasis1 3" xfId="157" xr:uid="{00000000-0005-0000-0000-000049000000}"/>
    <cellStyle name="40% - Énfasis1 3 2" xfId="155" xr:uid="{00000000-0005-0000-0000-00004A000000}"/>
    <cellStyle name="40% - Énfasis1 3 3" xfId="256" xr:uid="{00000000-0005-0000-0000-00004B000000}"/>
    <cellStyle name="40% - Énfasis2 2" xfId="41" xr:uid="{00000000-0005-0000-0000-00004D000000}"/>
    <cellStyle name="40% - Énfasis2 2 2" xfId="42" xr:uid="{00000000-0005-0000-0000-00004E000000}"/>
    <cellStyle name="40% - Énfasis2 2 2 2" xfId="297" xr:uid="{00000000-0005-0000-0000-00004F000000}"/>
    <cellStyle name="40% - Énfasis2 2 3" xfId="293" xr:uid="{00000000-0005-0000-0000-000050000000}"/>
    <cellStyle name="40% - Énfasis2 2 4" xfId="255" xr:uid="{00000000-0005-0000-0000-000051000000}"/>
    <cellStyle name="40% - Énfasis2 3" xfId="291" xr:uid="{00000000-0005-0000-0000-000052000000}"/>
    <cellStyle name="40% - Énfasis2 3 2" xfId="289" xr:uid="{00000000-0005-0000-0000-000053000000}"/>
    <cellStyle name="40% - Énfasis2 3 3" xfId="283" xr:uid="{00000000-0005-0000-0000-000054000000}"/>
    <cellStyle name="40% - Énfasis3 2" xfId="43" xr:uid="{00000000-0005-0000-0000-000056000000}"/>
    <cellStyle name="40% - Énfasis3 2 2" xfId="44" xr:uid="{00000000-0005-0000-0000-000057000000}"/>
    <cellStyle name="40% - Énfasis3 2 2 2" xfId="279" xr:uid="{00000000-0005-0000-0000-000058000000}"/>
    <cellStyle name="40% - Énfasis3 2 3" xfId="254" xr:uid="{00000000-0005-0000-0000-000059000000}"/>
    <cellStyle name="40% - Énfasis3 2 4" xfId="190" xr:uid="{00000000-0005-0000-0000-00005A000000}"/>
    <cellStyle name="40% - Énfasis3 3" xfId="253" xr:uid="{00000000-0005-0000-0000-00005B000000}"/>
    <cellStyle name="40% - Énfasis3 3 2" xfId="252" xr:uid="{00000000-0005-0000-0000-00005C000000}"/>
    <cellStyle name="40% - Énfasis3 3 3" xfId="158" xr:uid="{00000000-0005-0000-0000-00005D000000}"/>
    <cellStyle name="40% - Énfasis4 2" xfId="45" xr:uid="{00000000-0005-0000-0000-00005F000000}"/>
    <cellStyle name="40% - Énfasis4 2 2" xfId="46" xr:uid="{00000000-0005-0000-0000-000060000000}"/>
    <cellStyle name="40% - Énfasis4 2 2 2" xfId="294" xr:uid="{00000000-0005-0000-0000-000061000000}"/>
    <cellStyle name="40% - Énfasis4 2 3" xfId="278" xr:uid="{00000000-0005-0000-0000-000062000000}"/>
    <cellStyle name="40% - Énfasis4 2 4" xfId="281" xr:uid="{00000000-0005-0000-0000-000063000000}"/>
    <cellStyle name="40% - Énfasis4 3" xfId="251" xr:uid="{00000000-0005-0000-0000-000064000000}"/>
    <cellStyle name="40% - Énfasis4 3 2" xfId="250" xr:uid="{00000000-0005-0000-0000-000065000000}"/>
    <cellStyle name="40% - Énfasis4 3 3" xfId="249" xr:uid="{00000000-0005-0000-0000-000066000000}"/>
    <cellStyle name="40% - Énfasis5 2" xfId="47" xr:uid="{00000000-0005-0000-0000-000068000000}"/>
    <cellStyle name="40% - Énfasis5 2 2" xfId="48" xr:uid="{00000000-0005-0000-0000-000069000000}"/>
    <cellStyle name="40% - Énfasis5 2 2 2" xfId="156" xr:uid="{00000000-0005-0000-0000-00006A000000}"/>
    <cellStyle name="40% - Énfasis5 2 3" xfId="185" xr:uid="{00000000-0005-0000-0000-00006B000000}"/>
    <cellStyle name="40% - Énfasis5 2 4" xfId="159" xr:uid="{00000000-0005-0000-0000-00006C000000}"/>
    <cellStyle name="40% - Énfasis5 3" xfId="184" xr:uid="{00000000-0005-0000-0000-00006D000000}"/>
    <cellStyle name="40% - Énfasis5 3 2" xfId="248" xr:uid="{00000000-0005-0000-0000-00006E000000}"/>
    <cellStyle name="40% - Énfasis5 3 3" xfId="247" xr:uid="{00000000-0005-0000-0000-00006F000000}"/>
    <cellStyle name="40% - Énfasis6 2" xfId="49" xr:uid="{00000000-0005-0000-0000-000071000000}"/>
    <cellStyle name="40% - Énfasis6 2 2" xfId="50" xr:uid="{00000000-0005-0000-0000-000072000000}"/>
    <cellStyle name="40% - Énfasis6 2 2 2" xfId="182" xr:uid="{00000000-0005-0000-0000-000073000000}"/>
    <cellStyle name="40% - Énfasis6 2 3" xfId="181" xr:uid="{00000000-0005-0000-0000-000074000000}"/>
    <cellStyle name="40% - Énfasis6 2 4" xfId="183" xr:uid="{00000000-0005-0000-0000-000075000000}"/>
    <cellStyle name="40% - Énfasis6 3" xfId="180" xr:uid="{00000000-0005-0000-0000-000076000000}"/>
    <cellStyle name="40% - Énfasis6 3 2" xfId="179" xr:uid="{00000000-0005-0000-0000-000077000000}"/>
    <cellStyle name="40% - Énfasis6 3 3" xfId="178" xr:uid="{00000000-0005-0000-0000-000078000000}"/>
    <cellStyle name="60% - Accent1" xfId="447" xr:uid="{00000000-0005-0000-0000-000079000000}"/>
    <cellStyle name="60% - Accent2" xfId="451" xr:uid="{00000000-0005-0000-0000-00007A000000}"/>
    <cellStyle name="60% - Accent3" xfId="455" xr:uid="{00000000-0005-0000-0000-00007B000000}"/>
    <cellStyle name="60% - Accent4" xfId="459" xr:uid="{00000000-0005-0000-0000-00007C000000}"/>
    <cellStyle name="60% - Accent5" xfId="463" xr:uid="{00000000-0005-0000-0000-00007D000000}"/>
    <cellStyle name="60% - Accent6" xfId="467" xr:uid="{00000000-0005-0000-0000-00007E000000}"/>
    <cellStyle name="60% - Énfasis1 2" xfId="51" xr:uid="{00000000-0005-0000-0000-000080000000}"/>
    <cellStyle name="60% - Énfasis1 2 2" xfId="52" xr:uid="{00000000-0005-0000-0000-000081000000}"/>
    <cellStyle name="60% - Énfasis1 2 3" xfId="177" xr:uid="{00000000-0005-0000-0000-000082000000}"/>
    <cellStyle name="60% - Énfasis1 3" xfId="246" xr:uid="{00000000-0005-0000-0000-000083000000}"/>
    <cellStyle name="60% - Énfasis2 2" xfId="53" xr:uid="{00000000-0005-0000-0000-000085000000}"/>
    <cellStyle name="60% - Énfasis2 2 2" xfId="54" xr:uid="{00000000-0005-0000-0000-000086000000}"/>
    <cellStyle name="60% - Énfasis2 2 3" xfId="245" xr:uid="{00000000-0005-0000-0000-000087000000}"/>
    <cellStyle name="60% - Énfasis2 3" xfId="244" xr:uid="{00000000-0005-0000-0000-000088000000}"/>
    <cellStyle name="60% - Énfasis3 2" xfId="55" xr:uid="{00000000-0005-0000-0000-00008A000000}"/>
    <cellStyle name="60% - Énfasis3 2 2" xfId="56" xr:uid="{00000000-0005-0000-0000-00008B000000}"/>
    <cellStyle name="60% - Énfasis3 2 3" xfId="243" xr:uid="{00000000-0005-0000-0000-00008C000000}"/>
    <cellStyle name="60% - Énfasis3 3" xfId="242" xr:uid="{00000000-0005-0000-0000-00008D000000}"/>
    <cellStyle name="60% - Énfasis4 2" xfId="57" xr:uid="{00000000-0005-0000-0000-00008F000000}"/>
    <cellStyle name="60% - Énfasis4 2 2" xfId="58" xr:uid="{00000000-0005-0000-0000-000090000000}"/>
    <cellStyle name="60% - Énfasis4 2 3" xfId="241" xr:uid="{00000000-0005-0000-0000-000091000000}"/>
    <cellStyle name="60% - Énfasis4 3" xfId="240" xr:uid="{00000000-0005-0000-0000-000092000000}"/>
    <cellStyle name="60% - Énfasis5 2" xfId="59" xr:uid="{00000000-0005-0000-0000-000094000000}"/>
    <cellStyle name="60% - Énfasis5 2 2" xfId="60" xr:uid="{00000000-0005-0000-0000-000095000000}"/>
    <cellStyle name="60% - Énfasis5 2 3" xfId="239" xr:uid="{00000000-0005-0000-0000-000096000000}"/>
    <cellStyle name="60% - Énfasis5 3" xfId="238" xr:uid="{00000000-0005-0000-0000-000097000000}"/>
    <cellStyle name="60% - Énfasis6 2" xfId="61" xr:uid="{00000000-0005-0000-0000-000099000000}"/>
    <cellStyle name="60% - Énfasis6 2 2" xfId="62" xr:uid="{00000000-0005-0000-0000-00009A000000}"/>
    <cellStyle name="60% - Énfasis6 2 3" xfId="237" xr:uid="{00000000-0005-0000-0000-00009B000000}"/>
    <cellStyle name="60% - Énfasis6 3" xfId="236" xr:uid="{00000000-0005-0000-0000-00009C000000}"/>
    <cellStyle name="Accent1" xfId="444" xr:uid="{00000000-0005-0000-0000-00009D000000}"/>
    <cellStyle name="Accent2" xfId="448" xr:uid="{00000000-0005-0000-0000-00009E000000}"/>
    <cellStyle name="Accent3" xfId="452" xr:uid="{00000000-0005-0000-0000-00009F000000}"/>
    <cellStyle name="Accent4" xfId="456" xr:uid="{00000000-0005-0000-0000-0000A0000000}"/>
    <cellStyle name="Accent5" xfId="460" xr:uid="{00000000-0005-0000-0000-0000A1000000}"/>
    <cellStyle name="Accent6" xfId="464" xr:uid="{00000000-0005-0000-0000-0000A2000000}"/>
    <cellStyle name="Bad" xfId="440" xr:uid="{00000000-0005-0000-0000-0000A3000000}"/>
    <cellStyle name="Buena 2" xfId="63" xr:uid="{00000000-0005-0000-0000-0000A4000000}"/>
    <cellStyle name="Buena 2 2" xfId="64" xr:uid="{00000000-0005-0000-0000-0000A5000000}"/>
    <cellStyle name="Buena 2 3" xfId="235" xr:uid="{00000000-0005-0000-0000-0000A6000000}"/>
    <cellStyle name="Buena 3" xfId="234" xr:uid="{00000000-0005-0000-0000-0000A7000000}"/>
    <cellStyle name="Cabecera 1" xfId="135" xr:uid="{00000000-0005-0000-0000-0000A9000000}"/>
    <cellStyle name="Cabecera 2" xfId="136" xr:uid="{00000000-0005-0000-0000-0000AA000000}"/>
    <cellStyle name="Calculation" xfId="442" xr:uid="{00000000-0005-0000-0000-0000AB000000}"/>
    <cellStyle name="Cálculo 2" xfId="65" xr:uid="{00000000-0005-0000-0000-0000AD000000}"/>
    <cellStyle name="Cálculo 2 2" xfId="66" xr:uid="{00000000-0005-0000-0000-0000AE000000}"/>
    <cellStyle name="Cálculo 2 3" xfId="233" xr:uid="{00000000-0005-0000-0000-0000AF000000}"/>
    <cellStyle name="Cálculo 3" xfId="232" xr:uid="{00000000-0005-0000-0000-0000B0000000}"/>
    <cellStyle name="Celda de comprobación 2" xfId="67" xr:uid="{00000000-0005-0000-0000-0000B2000000}"/>
    <cellStyle name="Celda de comprobación 2 2" xfId="68" xr:uid="{00000000-0005-0000-0000-0000B3000000}"/>
    <cellStyle name="Celda de comprobación 2 3" xfId="231" xr:uid="{00000000-0005-0000-0000-0000B4000000}"/>
    <cellStyle name="Celda de comprobación 3" xfId="176" xr:uid="{00000000-0005-0000-0000-0000B5000000}"/>
    <cellStyle name="Celda vinculada 2" xfId="69" xr:uid="{00000000-0005-0000-0000-0000B7000000}"/>
    <cellStyle name="Celda vinculada 2 2" xfId="70" xr:uid="{00000000-0005-0000-0000-0000B8000000}"/>
    <cellStyle name="Celda vinculada 2 3" xfId="230" xr:uid="{00000000-0005-0000-0000-0000B9000000}"/>
    <cellStyle name="Celda vinculada 3" xfId="229" xr:uid="{00000000-0005-0000-0000-0000BA000000}"/>
    <cellStyle name="Check Cell" xfId="14" builtinId="23" customBuiltin="1"/>
    <cellStyle name="Comma [0]" xfId="3" xr:uid="{00000000-0005-0000-0000-0000BB000000}"/>
    <cellStyle name="Currency [0]" xfId="4" xr:uid="{00000000-0005-0000-0000-0000BC000000}"/>
    <cellStyle name="Encabezado 4 2" xfId="71" xr:uid="{00000000-0005-0000-0000-0000BF000000}"/>
    <cellStyle name="Encabezado 4 2 2" xfId="72" xr:uid="{00000000-0005-0000-0000-0000C0000000}"/>
    <cellStyle name="Encabezado 4 2 3" xfId="228" xr:uid="{00000000-0005-0000-0000-0000C1000000}"/>
    <cellStyle name="Encabezado 4 3" xfId="227" xr:uid="{00000000-0005-0000-0000-0000C2000000}"/>
    <cellStyle name="Énfasis1 2" xfId="73" xr:uid="{00000000-0005-0000-0000-0000C4000000}"/>
    <cellStyle name="Énfasis1 2 2" xfId="74" xr:uid="{00000000-0005-0000-0000-0000C5000000}"/>
    <cellStyle name="Énfasis1 2 3" xfId="226" xr:uid="{00000000-0005-0000-0000-0000C6000000}"/>
    <cellStyle name="Énfasis1 3" xfId="225" xr:uid="{00000000-0005-0000-0000-0000C7000000}"/>
    <cellStyle name="Énfasis2 2" xfId="75" xr:uid="{00000000-0005-0000-0000-0000C9000000}"/>
    <cellStyle name="Énfasis2 2 2" xfId="76" xr:uid="{00000000-0005-0000-0000-0000CA000000}"/>
    <cellStyle name="Énfasis2 2 3" xfId="175" xr:uid="{00000000-0005-0000-0000-0000CB000000}"/>
    <cellStyle name="Énfasis2 3" xfId="224" xr:uid="{00000000-0005-0000-0000-0000CC000000}"/>
    <cellStyle name="Énfasis3 2" xfId="77" xr:uid="{00000000-0005-0000-0000-0000CE000000}"/>
    <cellStyle name="Énfasis3 2 2" xfId="78" xr:uid="{00000000-0005-0000-0000-0000CF000000}"/>
    <cellStyle name="Énfasis3 2 3" xfId="223" xr:uid="{00000000-0005-0000-0000-0000D0000000}"/>
    <cellStyle name="Énfasis3 3" xfId="174" xr:uid="{00000000-0005-0000-0000-0000D1000000}"/>
    <cellStyle name="Énfasis4 2" xfId="79" xr:uid="{00000000-0005-0000-0000-0000D3000000}"/>
    <cellStyle name="Énfasis4 2 2" xfId="80" xr:uid="{00000000-0005-0000-0000-0000D4000000}"/>
    <cellStyle name="Énfasis4 2 3" xfId="173" xr:uid="{00000000-0005-0000-0000-0000D5000000}"/>
    <cellStyle name="Énfasis4 3" xfId="172" xr:uid="{00000000-0005-0000-0000-0000D6000000}"/>
    <cellStyle name="Énfasis5 2" xfId="81" xr:uid="{00000000-0005-0000-0000-0000D8000000}"/>
    <cellStyle name="Énfasis5 2 2" xfId="82" xr:uid="{00000000-0005-0000-0000-0000D9000000}"/>
    <cellStyle name="Énfasis5 2 3" xfId="171" xr:uid="{00000000-0005-0000-0000-0000DA000000}"/>
    <cellStyle name="Énfasis5 3" xfId="170" xr:uid="{00000000-0005-0000-0000-0000DB000000}"/>
    <cellStyle name="Énfasis6 2" xfId="83" xr:uid="{00000000-0005-0000-0000-0000DD000000}"/>
    <cellStyle name="Énfasis6 2 2" xfId="84" xr:uid="{00000000-0005-0000-0000-0000DE000000}"/>
    <cellStyle name="Énfasis6 2 3" xfId="169" xr:uid="{00000000-0005-0000-0000-0000DF000000}"/>
    <cellStyle name="Énfasis6 3" xfId="168" xr:uid="{00000000-0005-0000-0000-0000E0000000}"/>
    <cellStyle name="Entrada 2" xfId="85" xr:uid="{00000000-0005-0000-0000-0000E2000000}"/>
    <cellStyle name="Entrada 2 2" xfId="86" xr:uid="{00000000-0005-0000-0000-0000E3000000}"/>
    <cellStyle name="Entrada 2 3" xfId="222" xr:uid="{00000000-0005-0000-0000-0000E4000000}"/>
    <cellStyle name="Entrada 3" xfId="221" xr:uid="{00000000-0005-0000-0000-0000E5000000}"/>
    <cellStyle name="Euro" xfId="15" xr:uid="{00000000-0005-0000-0000-0000E6000000}"/>
    <cellStyle name="Euro 2" xfId="137" xr:uid="{00000000-0005-0000-0000-0000E7000000}"/>
    <cellStyle name="Euro 2 2" xfId="325" xr:uid="{00000000-0005-0000-0000-0000E8000000}"/>
    <cellStyle name="Explanatory Text" xfId="443" xr:uid="{00000000-0005-0000-0000-0000E9000000}"/>
    <cellStyle name="Fecha" xfId="138" xr:uid="{00000000-0005-0000-0000-0000EA000000}"/>
    <cellStyle name="Fijo" xfId="139" xr:uid="{00000000-0005-0000-0000-0000EB000000}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Good" xfId="16" builtinId="26" customBuiltin="1"/>
    <cellStyle name="Heading 1" xfId="151" builtinId="16" customBuiltin="1"/>
    <cellStyle name="Heading 2" xfId="438" xr:uid="{00000000-0005-0000-0000-0000ED000000}"/>
    <cellStyle name="Heading 3" xfId="439" xr:uid="{00000000-0005-0000-0000-0000EE000000}"/>
    <cellStyle name="Heading 4" xfId="17" builtinId="19" customBuiltin="1"/>
    <cellStyle name="Incorrecto 2" xfId="87" xr:uid="{00000000-0005-0000-0000-0000F5000000}"/>
    <cellStyle name="Incorrecto 2 2" xfId="88" xr:uid="{00000000-0005-0000-0000-0000F6000000}"/>
    <cellStyle name="Incorrecto 2 3" xfId="220" xr:uid="{00000000-0005-0000-0000-0000F7000000}"/>
    <cellStyle name="Incorrecto 3" xfId="219" xr:uid="{00000000-0005-0000-0000-0000F8000000}"/>
    <cellStyle name="Input" xfId="18" builtinId="20" customBuiltin="1"/>
    <cellStyle name="Linked Cell" xfId="19" builtinId="24" customBuiltin="1"/>
    <cellStyle name="Millares 2" xfId="12" xr:uid="{00000000-0005-0000-0000-0000F9000000}"/>
    <cellStyle name="Millares 2 2" xfId="89" xr:uid="{00000000-0005-0000-0000-0000FA000000}"/>
    <cellStyle name="Millares 2 2 2" xfId="298" xr:uid="{00000000-0005-0000-0000-0000FB000000}"/>
    <cellStyle name="Millares 2 3" xfId="90" xr:uid="{00000000-0005-0000-0000-0000FC000000}"/>
    <cellStyle name="Millares 2 3 2" xfId="299" xr:uid="{00000000-0005-0000-0000-0000FD000000}"/>
    <cellStyle name="Millares 2 4" xfId="91" xr:uid="{00000000-0005-0000-0000-0000FE000000}"/>
    <cellStyle name="Millares 2 4 2" xfId="300" xr:uid="{00000000-0005-0000-0000-0000FF000000}"/>
    <cellStyle name="Millares 2 5" xfId="117" xr:uid="{00000000-0005-0000-0000-000000010000}"/>
    <cellStyle name="Millares 2 6" xfId="140" xr:uid="{00000000-0005-0000-0000-000001010000}"/>
    <cellStyle name="Millares 3" xfId="130" xr:uid="{00000000-0005-0000-0000-000002010000}"/>
    <cellStyle name="Millares 3 2" xfId="326" xr:uid="{00000000-0005-0000-0000-000003010000}"/>
    <cellStyle name="Millares 3 3" xfId="301" xr:uid="{00000000-0005-0000-0000-000004010000}"/>
    <cellStyle name="Millares 3 3 2" xfId="338" xr:uid="{00000000-0005-0000-0000-000005010000}"/>
    <cellStyle name="Millares 3 4" xfId="337" xr:uid="{00000000-0005-0000-0000-000006010000}"/>
    <cellStyle name="Millares 3 4 2" xfId="404" xr:uid="{00000000-0005-0000-0000-000007010000}"/>
    <cellStyle name="Millares 3 5" xfId="383" xr:uid="{00000000-0005-0000-0000-000008010000}"/>
    <cellStyle name="Millares 4" xfId="10" xr:uid="{00000000-0005-0000-0000-000009010000}"/>
    <cellStyle name="Millares 4 2" xfId="339" xr:uid="{00000000-0005-0000-0000-00000A010000}"/>
    <cellStyle name="Millares 4 3" xfId="327" xr:uid="{00000000-0005-0000-0000-00000B010000}"/>
    <cellStyle name="Millares 5" xfId="372" xr:uid="{00000000-0005-0000-0000-00000C010000}"/>
    <cellStyle name="Moneda 2" xfId="11" xr:uid="{00000000-0005-0000-0000-00000D010000}"/>
    <cellStyle name="Moneda 2 2" xfId="92" xr:uid="{00000000-0005-0000-0000-00000E010000}"/>
    <cellStyle name="Moneda 2 2 2" xfId="302" xr:uid="{00000000-0005-0000-0000-00000F010000}"/>
    <cellStyle name="Moneda 2 3" xfId="93" xr:uid="{00000000-0005-0000-0000-000010010000}"/>
    <cellStyle name="Moneda 2 3 2" xfId="303" xr:uid="{00000000-0005-0000-0000-000011010000}"/>
    <cellStyle name="Moneda 2 4" xfId="94" xr:uid="{00000000-0005-0000-0000-000012010000}"/>
    <cellStyle name="Moneda 2 4 2" xfId="304" xr:uid="{00000000-0005-0000-0000-000013010000}"/>
    <cellStyle name="Moneda 2 5" xfId="8" xr:uid="{00000000-0005-0000-0000-000014010000}"/>
    <cellStyle name="Moneda 3" xfId="23" xr:uid="{00000000-0005-0000-0000-000015010000}"/>
    <cellStyle name="Moneda 3 2" xfId="305" xr:uid="{00000000-0005-0000-0000-000016010000}"/>
    <cellStyle name="Moneda 3 2 2" xfId="341" xr:uid="{00000000-0005-0000-0000-000017010000}"/>
    <cellStyle name="Moneda 3 3" xfId="340" xr:uid="{00000000-0005-0000-0000-000018010000}"/>
    <cellStyle name="Moneda 3 3 2" xfId="405" xr:uid="{00000000-0005-0000-0000-000019010000}"/>
    <cellStyle name="Moneda 3 4" xfId="384" xr:uid="{00000000-0005-0000-0000-00001A010000}"/>
    <cellStyle name="Moneda 4" xfId="119" xr:uid="{00000000-0005-0000-0000-00001B010000}"/>
    <cellStyle name="Moneda 4 2" xfId="306" xr:uid="{00000000-0005-0000-0000-00001C010000}"/>
    <cellStyle name="Moneda 4 2 2" xfId="343" xr:uid="{00000000-0005-0000-0000-00001D010000}"/>
    <cellStyle name="Moneda 4 3" xfId="342" xr:uid="{00000000-0005-0000-0000-00001E010000}"/>
    <cellStyle name="Moneda 4 3 2" xfId="406" xr:uid="{00000000-0005-0000-0000-00001F010000}"/>
    <cellStyle name="Moneda 4 4" xfId="385" xr:uid="{00000000-0005-0000-0000-000020010000}"/>
    <cellStyle name="Moneda 5" xfId="125" xr:uid="{00000000-0005-0000-0000-000021010000}"/>
    <cellStyle name="Moneda 5 2" xfId="307" xr:uid="{00000000-0005-0000-0000-000022010000}"/>
    <cellStyle name="Moneda 5 2 2" xfId="344" xr:uid="{00000000-0005-0000-0000-000023010000}"/>
    <cellStyle name="Moneda 5 3" xfId="332" xr:uid="{00000000-0005-0000-0000-000024010000}"/>
    <cellStyle name="Moneda 5 3 2" xfId="399" xr:uid="{00000000-0005-0000-0000-000025010000}"/>
    <cellStyle name="Moneda 5 4" xfId="376" xr:uid="{00000000-0005-0000-0000-000026010000}"/>
    <cellStyle name="Moneda 5 4 2" xfId="419" xr:uid="{00000000-0005-0000-0000-000027010000}"/>
    <cellStyle name="Moneda 5 5" xfId="386" xr:uid="{00000000-0005-0000-0000-000028010000}"/>
    <cellStyle name="Moneda 6" xfId="127" xr:uid="{00000000-0005-0000-0000-000029010000}"/>
    <cellStyle name="Moneda 6 2" xfId="308" xr:uid="{00000000-0005-0000-0000-00002A010000}"/>
    <cellStyle name="Moneda 7" xfId="129" xr:uid="{00000000-0005-0000-0000-00002B010000}"/>
    <cellStyle name="Moneda 7 2" xfId="133" xr:uid="{00000000-0005-0000-0000-00002C010000}"/>
    <cellStyle name="Moneda 7 2 2" xfId="310" xr:uid="{00000000-0005-0000-0000-00002D010000}"/>
    <cellStyle name="Moneda 7 2 2 2" xfId="347" xr:uid="{00000000-0005-0000-0000-00002E010000}"/>
    <cellStyle name="Moneda 7 2 3" xfId="346" xr:uid="{00000000-0005-0000-0000-00002F010000}"/>
    <cellStyle name="Moneda 7 2 3 2" xfId="408" xr:uid="{00000000-0005-0000-0000-000030010000}"/>
    <cellStyle name="Moneda 7 2 4" xfId="388" xr:uid="{00000000-0005-0000-0000-000031010000}"/>
    <cellStyle name="Moneda 7 3" xfId="309" xr:uid="{00000000-0005-0000-0000-000032010000}"/>
    <cellStyle name="Moneda 7 3 2" xfId="348" xr:uid="{00000000-0005-0000-0000-000033010000}"/>
    <cellStyle name="Moneda 7 4" xfId="345" xr:uid="{00000000-0005-0000-0000-000034010000}"/>
    <cellStyle name="Moneda 7 4 2" xfId="407" xr:uid="{00000000-0005-0000-0000-000035010000}"/>
    <cellStyle name="Moneda 7 5" xfId="387" xr:uid="{00000000-0005-0000-0000-000036010000}"/>
    <cellStyle name="Moneda 8" xfId="328" xr:uid="{00000000-0005-0000-0000-000037010000}"/>
    <cellStyle name="Moneda 8 2" xfId="349" xr:uid="{00000000-0005-0000-0000-000038010000}"/>
    <cellStyle name="Moneda 9" xfId="381" xr:uid="{00000000-0005-0000-0000-000039010000}"/>
    <cellStyle name="Monetario" xfId="141" xr:uid="{00000000-0005-0000-0000-00003A010000}"/>
    <cellStyle name="Monetario0" xfId="142" xr:uid="{00000000-0005-0000-0000-00003B010000}"/>
    <cellStyle name="Neutral" xfId="152" builtinId="28" customBuiltin="1"/>
    <cellStyle name="Neutral 2" xfId="95" xr:uid="{00000000-0005-0000-0000-00003D010000}"/>
    <cellStyle name="Neutral 2 2" xfId="96" xr:uid="{00000000-0005-0000-0000-00003E010000}"/>
    <cellStyle name="Neutral 2 3" xfId="218" xr:uid="{00000000-0005-0000-0000-00003F010000}"/>
    <cellStyle name="Neutral 3" xfId="217" xr:uid="{00000000-0005-0000-0000-000040010000}"/>
    <cellStyle name="Normal" xfId="0" builtinId="0"/>
    <cellStyle name="Normal 10" xfId="134" xr:uid="{00000000-0005-0000-0000-000042010000}"/>
    <cellStyle name="Normal 10 2" xfId="350" xr:uid="{00000000-0005-0000-0000-000043010000}"/>
    <cellStyle name="Normal 10 3" xfId="329" xr:uid="{00000000-0005-0000-0000-000044010000}"/>
    <cellStyle name="Normal 10 4" xfId="433" xr:uid="{00000000-0005-0000-0000-000045010000}"/>
    <cellStyle name="Normal 11" xfId="146" xr:uid="{00000000-0005-0000-0000-000046010000}"/>
    <cellStyle name="Normal 11 2" xfId="331" xr:uid="{00000000-0005-0000-0000-000047010000}"/>
    <cellStyle name="Normal 11 3" xfId="216" xr:uid="{00000000-0005-0000-0000-000048010000}"/>
    <cellStyle name="Normal 12" xfId="147" xr:uid="{00000000-0005-0000-0000-000049010000}"/>
    <cellStyle name="Normal 12 2" xfId="416" xr:uid="{00000000-0005-0000-0000-00004A010000}"/>
    <cellStyle name="Normal 12 3" xfId="373" xr:uid="{00000000-0005-0000-0000-00004B010000}"/>
    <cellStyle name="Normal 12 4" xfId="424" xr:uid="{00000000-0005-0000-0000-00004C010000}"/>
    <cellStyle name="Normal 13" xfId="148" xr:uid="{00000000-0005-0000-0000-00004D010000}"/>
    <cellStyle name="Normal 13 2" xfId="417" xr:uid="{00000000-0005-0000-0000-00004E010000}"/>
    <cellStyle name="Normal 13 3" xfId="374" xr:uid="{00000000-0005-0000-0000-00004F010000}"/>
    <cellStyle name="Normal 14" xfId="149" xr:uid="{00000000-0005-0000-0000-000050010000}"/>
    <cellStyle name="Normal 14 2" xfId="418" xr:uid="{00000000-0005-0000-0000-000051010000}"/>
    <cellStyle name="Normal 14 3" xfId="375" xr:uid="{00000000-0005-0000-0000-000052010000}"/>
    <cellStyle name="Normal 15" xfId="150" xr:uid="{00000000-0005-0000-0000-000053010000}"/>
    <cellStyle name="Normal 15 2" xfId="423" xr:uid="{00000000-0005-0000-0000-000054010000}"/>
    <cellStyle name="Normal 16" xfId="154" xr:uid="{00000000-0005-0000-0000-000055010000}"/>
    <cellStyle name="Normal 16 2" xfId="371" xr:uid="{00000000-0005-0000-0000-000056010000}"/>
    <cellStyle name="Normal 16 3" xfId="431" xr:uid="{00000000-0005-0000-0000-000057010000}"/>
    <cellStyle name="Normal 17" xfId="276" xr:uid="{00000000-0005-0000-0000-000058010000}"/>
    <cellStyle name="Normal 18" xfId="370" xr:uid="{00000000-0005-0000-0000-000059010000}"/>
    <cellStyle name="Normal 18 2" xfId="432" xr:uid="{00000000-0005-0000-0000-00005A010000}"/>
    <cellStyle name="Normal 19" xfId="434" xr:uid="{00000000-0005-0000-0000-00005B010000}"/>
    <cellStyle name="Normal 2" xfId="2" xr:uid="{00000000-0005-0000-0000-00005C010000}"/>
    <cellStyle name="Normal 2 2" xfId="97" xr:uid="{00000000-0005-0000-0000-00005D010000}"/>
    <cellStyle name="Normal 2 2 2" xfId="311" xr:uid="{00000000-0005-0000-0000-00005E010000}"/>
    <cellStyle name="Normal 2 2 2 2" xfId="213" xr:uid="{00000000-0005-0000-0000-00005F010000}"/>
    <cellStyle name="Normal 2 2 3" xfId="214" xr:uid="{00000000-0005-0000-0000-000060010000}"/>
    <cellStyle name="Normal 2 3" xfId="26" xr:uid="{00000000-0005-0000-0000-000061010000}"/>
    <cellStyle name="Normal 2 3 2" xfId="312" xr:uid="{00000000-0005-0000-0000-000062010000}"/>
    <cellStyle name="Normal 2 3 3" xfId="212" xr:uid="{00000000-0005-0000-0000-000063010000}"/>
    <cellStyle name="Normal 2 4" xfId="98" xr:uid="{00000000-0005-0000-0000-000064010000}"/>
    <cellStyle name="Normal 2 4 2" xfId="313" xr:uid="{00000000-0005-0000-0000-000065010000}"/>
    <cellStyle name="Normal 2 5" xfId="7" xr:uid="{00000000-0005-0000-0000-000066010000}"/>
    <cellStyle name="Normal 2 6" xfId="215" xr:uid="{00000000-0005-0000-0000-000067010000}"/>
    <cellStyle name="Normal 20" xfId="435" xr:uid="{00000000-0005-0000-0000-000068010000}"/>
    <cellStyle name="Normal 23" xfId="436" xr:uid="{00000000-0005-0000-0000-000069010000}"/>
    <cellStyle name="Normal 3" xfId="9" xr:uid="{00000000-0005-0000-0000-00006A010000}"/>
    <cellStyle name="Normal 3 2" xfId="13" xr:uid="{00000000-0005-0000-0000-00006B010000}"/>
    <cellStyle name="Normal 3 2 2" xfId="377" xr:uid="{00000000-0005-0000-0000-00006C010000}"/>
    <cellStyle name="Normal 3 3" xfId="211" xr:uid="{00000000-0005-0000-0000-00006D010000}"/>
    <cellStyle name="Normal 4" xfId="22" xr:uid="{00000000-0005-0000-0000-00006E010000}"/>
    <cellStyle name="Normal 4 2" xfId="314" xr:uid="{00000000-0005-0000-0000-00006F010000}"/>
    <cellStyle name="Normal 4 2 2" xfId="352" xr:uid="{00000000-0005-0000-0000-000070010000}"/>
    <cellStyle name="Normal 4 3" xfId="351" xr:uid="{00000000-0005-0000-0000-000071010000}"/>
    <cellStyle name="Normal 4 3 2" xfId="409" xr:uid="{00000000-0005-0000-0000-000072010000}"/>
    <cellStyle name="Normal 4 4" xfId="167" xr:uid="{00000000-0005-0000-0000-000073010000}"/>
    <cellStyle name="Normal 4 4 2" xfId="389" xr:uid="{00000000-0005-0000-0000-000074010000}"/>
    <cellStyle name="Normal 5" xfId="6" xr:uid="{00000000-0005-0000-0000-000075010000}"/>
    <cellStyle name="Normal 5 2" xfId="123" xr:uid="{00000000-0005-0000-0000-000076010000}"/>
    <cellStyle name="Normal 5 2 2" xfId="316" xr:uid="{00000000-0005-0000-0000-000077010000}"/>
    <cellStyle name="Normal 5 2 2 2" xfId="354" xr:uid="{00000000-0005-0000-0000-000078010000}"/>
    <cellStyle name="Normal 5 2 3" xfId="353" xr:uid="{00000000-0005-0000-0000-000079010000}"/>
    <cellStyle name="Normal 5 2 3 2" xfId="410" xr:uid="{00000000-0005-0000-0000-00007A010000}"/>
    <cellStyle name="Normal 5 2 4" xfId="390" xr:uid="{00000000-0005-0000-0000-00007B010000}"/>
    <cellStyle name="Normal 5 3" xfId="126" xr:uid="{00000000-0005-0000-0000-00007C010000}"/>
    <cellStyle name="Normal 5 3 2" xfId="317" xr:uid="{00000000-0005-0000-0000-00007D010000}"/>
    <cellStyle name="Normal 5 3 2 2" xfId="355" xr:uid="{00000000-0005-0000-0000-00007E010000}"/>
    <cellStyle name="Normal 5 3 3" xfId="334" xr:uid="{00000000-0005-0000-0000-00007F010000}"/>
    <cellStyle name="Normal 5 3 3 2" xfId="401" xr:uid="{00000000-0005-0000-0000-000080010000}"/>
    <cellStyle name="Normal 5 3 4" xfId="379" xr:uid="{00000000-0005-0000-0000-000081010000}"/>
    <cellStyle name="Normal 5 3 4 2" xfId="421" xr:uid="{00000000-0005-0000-0000-000082010000}"/>
    <cellStyle name="Normal 5 3 5" xfId="391" xr:uid="{00000000-0005-0000-0000-000083010000}"/>
    <cellStyle name="Normal 5 4" xfId="315" xr:uid="{00000000-0005-0000-0000-000084010000}"/>
    <cellStyle name="Normal 5 4 2" xfId="356" xr:uid="{00000000-0005-0000-0000-000085010000}"/>
    <cellStyle name="Normal 5 5" xfId="333" xr:uid="{00000000-0005-0000-0000-000086010000}"/>
    <cellStyle name="Normal 5 5 2" xfId="400" xr:uid="{00000000-0005-0000-0000-000087010000}"/>
    <cellStyle name="Normal 5 6" xfId="378" xr:uid="{00000000-0005-0000-0000-000088010000}"/>
    <cellStyle name="Normal 5 6 2" xfId="420" xr:uid="{00000000-0005-0000-0000-000089010000}"/>
    <cellStyle name="Normal 5 7" xfId="382" xr:uid="{00000000-0005-0000-0000-00008A010000}"/>
    <cellStyle name="Normal 6" xfId="121" xr:uid="{00000000-0005-0000-0000-00008B010000}"/>
    <cellStyle name="Normal 6 2" xfId="318" xr:uid="{00000000-0005-0000-0000-00008C010000}"/>
    <cellStyle name="Normal 6 2 2" xfId="357" xr:uid="{00000000-0005-0000-0000-00008D010000}"/>
    <cellStyle name="Normal 6 3" xfId="335" xr:uid="{00000000-0005-0000-0000-00008E010000}"/>
    <cellStyle name="Normal 6 3 2" xfId="402" xr:uid="{00000000-0005-0000-0000-00008F010000}"/>
    <cellStyle name="Normal 6 4" xfId="166" xr:uid="{00000000-0005-0000-0000-000090010000}"/>
    <cellStyle name="Normal 6 4 2" xfId="392" xr:uid="{00000000-0005-0000-0000-000091010000}"/>
    <cellStyle name="Normal 7" xfId="124" xr:uid="{00000000-0005-0000-0000-000092010000}"/>
    <cellStyle name="Normal 7 2" xfId="319" xr:uid="{00000000-0005-0000-0000-000093010000}"/>
    <cellStyle name="Normal 7 2 2" xfId="358" xr:uid="{00000000-0005-0000-0000-000094010000}"/>
    <cellStyle name="Normal 7 2 3" xfId="210" xr:uid="{00000000-0005-0000-0000-000095010000}"/>
    <cellStyle name="Normal 7 3" xfId="336" xr:uid="{00000000-0005-0000-0000-000096010000}"/>
    <cellStyle name="Normal 7 3 2" xfId="403" xr:uid="{00000000-0005-0000-0000-000097010000}"/>
    <cellStyle name="Normal 7 4" xfId="380" xr:uid="{00000000-0005-0000-0000-000098010000}"/>
    <cellStyle name="Normal 7 4 2" xfId="422" xr:uid="{00000000-0005-0000-0000-000099010000}"/>
    <cellStyle name="Normal 7 5" xfId="393" xr:uid="{00000000-0005-0000-0000-00009A010000}"/>
    <cellStyle name="Normal 8" xfId="128" xr:uid="{00000000-0005-0000-0000-00009B010000}"/>
    <cellStyle name="Normal 8 2" xfId="132" xr:uid="{00000000-0005-0000-0000-00009C010000}"/>
    <cellStyle name="Normal 8 2 2" xfId="321" xr:uid="{00000000-0005-0000-0000-00009D010000}"/>
    <cellStyle name="Normal 8 2 2 2" xfId="361" xr:uid="{00000000-0005-0000-0000-00009E010000}"/>
    <cellStyle name="Normal 8 2 3" xfId="360" xr:uid="{00000000-0005-0000-0000-00009F010000}"/>
    <cellStyle name="Normal 8 2 3 2" xfId="412" xr:uid="{00000000-0005-0000-0000-0000A0010000}"/>
    <cellStyle name="Normal 8 2 4" xfId="395" xr:uid="{00000000-0005-0000-0000-0000A1010000}"/>
    <cellStyle name="Normal 8 3" xfId="320" xr:uid="{00000000-0005-0000-0000-0000A2010000}"/>
    <cellStyle name="Normal 8 3 2" xfId="362" xr:uid="{00000000-0005-0000-0000-0000A3010000}"/>
    <cellStyle name="Normal 8 4" xfId="359" xr:uid="{00000000-0005-0000-0000-0000A4010000}"/>
    <cellStyle name="Normal 8 4 2" xfId="411" xr:uid="{00000000-0005-0000-0000-0000A5010000}"/>
    <cellStyle name="Normal 8 5" xfId="209" xr:uid="{00000000-0005-0000-0000-0000A6010000}"/>
    <cellStyle name="Normal 8 5 2" xfId="394" xr:uid="{00000000-0005-0000-0000-0000A7010000}"/>
    <cellStyle name="Normal 9" xfId="131" xr:uid="{00000000-0005-0000-0000-0000A8010000}"/>
    <cellStyle name="Normal 9 2" xfId="322" xr:uid="{00000000-0005-0000-0000-0000A9010000}"/>
    <cellStyle name="Normal 9 2 2" xfId="364" xr:uid="{00000000-0005-0000-0000-0000AA010000}"/>
    <cellStyle name="Normal 9 3" xfId="363" xr:uid="{00000000-0005-0000-0000-0000AB010000}"/>
    <cellStyle name="Normal 9 3 2" xfId="413" xr:uid="{00000000-0005-0000-0000-0000AC010000}"/>
    <cellStyle name="Normal 9 4" xfId="396" xr:uid="{00000000-0005-0000-0000-0000AD010000}"/>
    <cellStyle name="Notas 2" xfId="99" xr:uid="{00000000-0005-0000-0000-0000AF010000}"/>
    <cellStyle name="Notas 2 2" xfId="100" xr:uid="{00000000-0005-0000-0000-0000B0010000}"/>
    <cellStyle name="Notas 2 2 2" xfId="207" xr:uid="{00000000-0005-0000-0000-0000B1010000}"/>
    <cellStyle name="Notas 2 3" xfId="206" xr:uid="{00000000-0005-0000-0000-0000B2010000}"/>
    <cellStyle name="Notas 2 4" xfId="208" xr:uid="{00000000-0005-0000-0000-0000B3010000}"/>
    <cellStyle name="Notas 3" xfId="205" xr:uid="{00000000-0005-0000-0000-0000B4010000}"/>
    <cellStyle name="Notas 3 2" xfId="204" xr:uid="{00000000-0005-0000-0000-0000B5010000}"/>
    <cellStyle name="Notas 3 3" xfId="203" xr:uid="{00000000-0005-0000-0000-0000B6010000}"/>
    <cellStyle name="Note" xfId="20" builtinId="10" customBuiltin="1"/>
    <cellStyle name="Output" xfId="441" xr:uid="{00000000-0005-0000-0000-0000B7010000}"/>
    <cellStyle name="Percent" xfId="1" builtinId="5"/>
    <cellStyle name="Porcentaje 2" xfId="120" xr:uid="{00000000-0005-0000-0000-0000B9010000}"/>
    <cellStyle name="Porcentaje 2 2" xfId="143" xr:uid="{00000000-0005-0000-0000-0000BA010000}"/>
    <cellStyle name="Porcentaje 2 2 2" xfId="365" xr:uid="{00000000-0005-0000-0000-0000BB010000}"/>
    <cellStyle name="Porcentaje 2 3" xfId="330" xr:uid="{00000000-0005-0000-0000-0000BC010000}"/>
    <cellStyle name="Porcentaje 3" xfId="425" xr:uid="{00000000-0005-0000-0000-0000BD010000}"/>
    <cellStyle name="Porcentual 2" xfId="24" xr:uid="{00000000-0005-0000-0000-0000BE010000}"/>
    <cellStyle name="Porcentual 2 2" xfId="118" xr:uid="{00000000-0005-0000-0000-0000BF010000}"/>
    <cellStyle name="Porcentual 3" xfId="25" xr:uid="{00000000-0005-0000-0000-0000C0010000}"/>
    <cellStyle name="Porcentual 3 2" xfId="323" xr:uid="{00000000-0005-0000-0000-0000C1010000}"/>
    <cellStyle name="Porcentual 3 2 2" xfId="367" xr:uid="{00000000-0005-0000-0000-0000C2010000}"/>
    <cellStyle name="Porcentual 3 3" xfId="366" xr:uid="{00000000-0005-0000-0000-0000C3010000}"/>
    <cellStyle name="Porcentual 3 3 2" xfId="414" xr:uid="{00000000-0005-0000-0000-0000C4010000}"/>
    <cellStyle name="Porcentual 3 4" xfId="397" xr:uid="{00000000-0005-0000-0000-0000C5010000}"/>
    <cellStyle name="Porcentual 4" xfId="122" xr:uid="{00000000-0005-0000-0000-0000C6010000}"/>
    <cellStyle name="Porcentual 4 2" xfId="324" xr:uid="{00000000-0005-0000-0000-0000C7010000}"/>
    <cellStyle name="Porcentual 4 2 2" xfId="369" xr:uid="{00000000-0005-0000-0000-0000C8010000}"/>
    <cellStyle name="Porcentual 4 3" xfId="368" xr:uid="{00000000-0005-0000-0000-0000C9010000}"/>
    <cellStyle name="Porcentual 4 3 2" xfId="415" xr:uid="{00000000-0005-0000-0000-0000CA010000}"/>
    <cellStyle name="Porcentual 4 4" xfId="398" xr:uid="{00000000-0005-0000-0000-0000CB010000}"/>
    <cellStyle name="Punto" xfId="144" xr:uid="{00000000-0005-0000-0000-0000CC010000}"/>
    <cellStyle name="Punto0" xfId="145" xr:uid="{00000000-0005-0000-0000-0000CD010000}"/>
    <cellStyle name="Salida 2" xfId="101" xr:uid="{00000000-0005-0000-0000-0000CF010000}"/>
    <cellStyle name="Salida 2 2" xfId="102" xr:uid="{00000000-0005-0000-0000-0000D0010000}"/>
    <cellStyle name="Salida 2 3" xfId="202" xr:uid="{00000000-0005-0000-0000-0000D1010000}"/>
    <cellStyle name="Salida 3" xfId="201" xr:uid="{00000000-0005-0000-0000-0000D2010000}"/>
    <cellStyle name="Texto de advertencia 2" xfId="103" xr:uid="{00000000-0005-0000-0000-0000D4010000}"/>
    <cellStyle name="Texto de advertencia 2 2" xfId="104" xr:uid="{00000000-0005-0000-0000-0000D5010000}"/>
    <cellStyle name="Texto de advertencia 2 3" xfId="165" xr:uid="{00000000-0005-0000-0000-0000D6010000}"/>
    <cellStyle name="Texto de advertencia 3" xfId="164" xr:uid="{00000000-0005-0000-0000-0000D7010000}"/>
    <cellStyle name="Texto explicativo 2" xfId="105" xr:uid="{00000000-0005-0000-0000-0000D9010000}"/>
    <cellStyle name="Texto explicativo 2 2" xfId="106" xr:uid="{00000000-0005-0000-0000-0000DA010000}"/>
    <cellStyle name="Texto explicativo 2 3" xfId="163" xr:uid="{00000000-0005-0000-0000-0000DB010000}"/>
    <cellStyle name="Texto explicativo 3" xfId="162" xr:uid="{00000000-0005-0000-0000-0000DC010000}"/>
    <cellStyle name="Title" xfId="437" xr:uid="{00000000-0005-0000-0000-0000DD010000}"/>
    <cellStyle name="Título 1 2" xfId="107" xr:uid="{00000000-0005-0000-0000-0000DF010000}"/>
    <cellStyle name="Título 1 2 2" xfId="108" xr:uid="{00000000-0005-0000-0000-0000E0010000}"/>
    <cellStyle name="Título 1 2 3" xfId="161" xr:uid="{00000000-0005-0000-0000-0000E1010000}"/>
    <cellStyle name="Título 1 3" xfId="200" xr:uid="{00000000-0005-0000-0000-0000E2010000}"/>
    <cellStyle name="Título 2 2" xfId="109" xr:uid="{00000000-0005-0000-0000-0000E4010000}"/>
    <cellStyle name="Título 2 2 2" xfId="110" xr:uid="{00000000-0005-0000-0000-0000E5010000}"/>
    <cellStyle name="Título 2 2 3" xfId="199" xr:uid="{00000000-0005-0000-0000-0000E6010000}"/>
    <cellStyle name="Título 2 3" xfId="198" xr:uid="{00000000-0005-0000-0000-0000E7010000}"/>
    <cellStyle name="Título 3 2" xfId="111" xr:uid="{00000000-0005-0000-0000-0000E9010000}"/>
    <cellStyle name="Título 3 2 2" xfId="112" xr:uid="{00000000-0005-0000-0000-0000EA010000}"/>
    <cellStyle name="Título 3 2 3" xfId="197" xr:uid="{00000000-0005-0000-0000-0000EB010000}"/>
    <cellStyle name="Título 3 3" xfId="196" xr:uid="{00000000-0005-0000-0000-0000EC010000}"/>
    <cellStyle name="Título 4" xfId="113" xr:uid="{00000000-0005-0000-0000-0000ED010000}"/>
    <cellStyle name="Título 4 2" xfId="114" xr:uid="{00000000-0005-0000-0000-0000EE010000}"/>
    <cellStyle name="Total" xfId="153" builtinId="25" customBuiltin="1"/>
    <cellStyle name="Total 2" xfId="115" xr:uid="{00000000-0005-0000-0000-0000F0010000}"/>
    <cellStyle name="Total 2 2" xfId="116" xr:uid="{00000000-0005-0000-0000-0000F1010000}"/>
    <cellStyle name="Total 2 3" xfId="195" xr:uid="{00000000-0005-0000-0000-0000F2010000}"/>
    <cellStyle name="Total 3" xfId="194" xr:uid="{00000000-0005-0000-0000-0000F3010000}"/>
    <cellStyle name="Warning Text" xfId="21" builtinId="11" customBuiltin="1"/>
  </cellStyles>
  <dxfs count="5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  <dxf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  <fill>
        <patternFill patternType="solid">
          <fgColor rgb="FFDBE5F1"/>
          <bgColor rgb="FFDBE5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</dxfs>
  <tableStyles count="1" defaultTableStyle="TableStyleMedium9" defaultPivotStyle="PivotStyleLight16">
    <tableStyle name="PivotStyleLight16 2" table="0" count="11" xr9:uid="{00000000-0011-0000-FFFF-FFFF00000000}">
      <tableStyleElement type="headerRow" dxfId="58"/>
      <tableStyleElement type="totalRow" dxfId="57"/>
      <tableStyleElement type="firstRowStripe" dxfId="56"/>
      <tableStyleElement type="firstColumnStripe" dxfId="55"/>
      <tableStyleElement type="firstSubtotalColumn" dxfId="54"/>
      <tableStyleElement type="firstSubtotalRow" dxfId="53"/>
      <tableStyleElement type="secondSubtotalRow" dxfId="52"/>
      <tableStyleElement type="firstRowSubheading" dxfId="51"/>
      <tableStyleElement type="secondRowSubheading" dxfId="50"/>
      <tableStyleElement type="pageFieldLabels" dxfId="49"/>
      <tableStyleElement type="pageFieldValues" dxfId="48"/>
    </tableStyle>
  </tableStyles>
  <colors>
    <mruColors>
      <color rgb="FFFF66CC"/>
      <color rgb="FFFFCCCC"/>
      <color rgb="FFFF99CC"/>
      <color rgb="FFFF9966"/>
      <color rgb="FFFFFFCC"/>
      <color rgb="FFFFFF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'9. Contenido Nacional'!$A$35:$A$60</c:f>
              <c:strCache>
                <c:ptCount val="26"/>
                <c:pt idx="0">
                  <c:v>2009/09</c:v>
                </c:pt>
                <c:pt idx="1">
                  <c:v>2009/10</c:v>
                </c:pt>
                <c:pt idx="2">
                  <c:v>2009/11</c:v>
                </c:pt>
                <c:pt idx="3">
                  <c:v>2009/12</c:v>
                </c:pt>
                <c:pt idx="4">
                  <c:v>2010/01</c:v>
                </c:pt>
                <c:pt idx="5">
                  <c:v>2010/02</c:v>
                </c:pt>
                <c:pt idx="6">
                  <c:v>2010/03</c:v>
                </c:pt>
                <c:pt idx="7">
                  <c:v>2010/04</c:v>
                </c:pt>
                <c:pt idx="8">
                  <c:v>2010/05</c:v>
                </c:pt>
                <c:pt idx="9">
                  <c:v>2010/06</c:v>
                </c:pt>
                <c:pt idx="10">
                  <c:v>2010/07</c:v>
                </c:pt>
                <c:pt idx="11">
                  <c:v>2010/08</c:v>
                </c:pt>
                <c:pt idx="12">
                  <c:v>2010/09</c:v>
                </c:pt>
                <c:pt idx="13">
                  <c:v>2010/10</c:v>
                </c:pt>
                <c:pt idx="14">
                  <c:v>2010/11</c:v>
                </c:pt>
                <c:pt idx="15">
                  <c:v>2010/12</c:v>
                </c:pt>
                <c:pt idx="16">
                  <c:v>2011/01</c:v>
                </c:pt>
                <c:pt idx="17">
                  <c:v>2011/02</c:v>
                </c:pt>
                <c:pt idx="18">
                  <c:v>2011/03</c:v>
                </c:pt>
                <c:pt idx="19">
                  <c:v>2011/04</c:v>
                </c:pt>
                <c:pt idx="20">
                  <c:v>2011/05</c:v>
                </c:pt>
                <c:pt idx="21">
                  <c:v>2011/06</c:v>
                </c:pt>
                <c:pt idx="22">
                  <c:v>2011/07</c:v>
                </c:pt>
                <c:pt idx="23">
                  <c:v>2011/08</c:v>
                </c:pt>
                <c:pt idx="24">
                  <c:v>2011/09</c:v>
                </c:pt>
                <c:pt idx="25">
                  <c:v>2011/10</c:v>
                </c:pt>
              </c:strCache>
            </c:strRef>
          </c:cat>
          <c:val>
            <c:numRef>
              <c:f>'9. Contenido Nacional'!$C$35:$C$60</c:f>
              <c:numCache>
                <c:formatCode>#,##0</c:formatCode>
                <c:ptCount val="26"/>
                <c:pt idx="0">
                  <c:v>118876681</c:v>
                </c:pt>
                <c:pt idx="1">
                  <c:v>117823650</c:v>
                </c:pt>
                <c:pt idx="2">
                  <c:v>119830561</c:v>
                </c:pt>
                <c:pt idx="3">
                  <c:v>114792356</c:v>
                </c:pt>
                <c:pt idx="4">
                  <c:v>100573193</c:v>
                </c:pt>
                <c:pt idx="5">
                  <c:v>110286004</c:v>
                </c:pt>
                <c:pt idx="6">
                  <c:v>120449235</c:v>
                </c:pt>
                <c:pt idx="7">
                  <c:v>121686480</c:v>
                </c:pt>
                <c:pt idx="8">
                  <c:v>125630640</c:v>
                </c:pt>
                <c:pt idx="9">
                  <c:v>133531212</c:v>
                </c:pt>
                <c:pt idx="10">
                  <c:v>128804381</c:v>
                </c:pt>
                <c:pt idx="11">
                  <c:v>137046068</c:v>
                </c:pt>
                <c:pt idx="12">
                  <c:v>132316135</c:v>
                </c:pt>
                <c:pt idx="13">
                  <c:v>137358862</c:v>
                </c:pt>
                <c:pt idx="14">
                  <c:v>134183713</c:v>
                </c:pt>
                <c:pt idx="15">
                  <c:v>121365479</c:v>
                </c:pt>
                <c:pt idx="16">
                  <c:v>120976509</c:v>
                </c:pt>
                <c:pt idx="17">
                  <c:v>124889558</c:v>
                </c:pt>
                <c:pt idx="18">
                  <c:v>142637435</c:v>
                </c:pt>
                <c:pt idx="19">
                  <c:v>129867433</c:v>
                </c:pt>
                <c:pt idx="20">
                  <c:v>138285292</c:v>
                </c:pt>
                <c:pt idx="21">
                  <c:v>140200175</c:v>
                </c:pt>
                <c:pt idx="22">
                  <c:v>134017798</c:v>
                </c:pt>
                <c:pt idx="23">
                  <c:v>146760445</c:v>
                </c:pt>
                <c:pt idx="24">
                  <c:v>146227238</c:v>
                </c:pt>
                <c:pt idx="25">
                  <c:v>153436170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1-4D64-9FD1-02CFF141E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86496"/>
        <c:axId val="201488456"/>
      </c:lineChart>
      <c:catAx>
        <c:axId val="20148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201488456"/>
        <c:crosses val="autoZero"/>
        <c:auto val="1"/>
        <c:lblAlgn val="ctr"/>
        <c:lblOffset val="100"/>
        <c:noMultiLvlLbl val="0"/>
      </c:catAx>
      <c:valAx>
        <c:axId val="201488456"/>
        <c:scaling>
          <c:orientation val="minMax"/>
          <c:min val="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201486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47</xdr:row>
      <xdr:rowOff>137583</xdr:rowOff>
    </xdr:from>
    <xdr:to>
      <xdr:col>15</xdr:col>
      <xdr:colOff>211666</xdr:colOff>
      <xdr:row>62</xdr:row>
      <xdr:rowOff>21167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1">
    <tabColor rgb="FF002060"/>
  </sheetPr>
  <dimension ref="A1:O106"/>
  <sheetViews>
    <sheetView zoomScale="90" zoomScaleNormal="90" workbookViewId="0">
      <pane xSplit="1" ySplit="8" topLeftCell="B90" activePane="bottomRight" state="frozen"/>
      <selection pane="topRight" activeCell="J1" sqref="J1"/>
      <selection pane="bottomLeft" activeCell="A9" sqref="A9"/>
      <selection pane="bottomRight" activeCell="G103" sqref="G103"/>
    </sheetView>
  </sheetViews>
  <sheetFormatPr defaultColWidth="11.42578125" defaultRowHeight="15"/>
  <cols>
    <col min="1" max="2" width="11.42578125" style="5"/>
    <col min="3" max="3" width="12" style="5" bestFit="1" customWidth="1"/>
    <col min="4" max="4" width="11.42578125" style="5"/>
    <col min="5" max="5" width="22.85546875" style="5" bestFit="1" customWidth="1"/>
    <col min="6" max="7" width="11.42578125" style="5"/>
    <col min="8" max="8" width="11.85546875" style="5" bestFit="1" customWidth="1"/>
    <col min="9" max="16384" width="11.42578125" style="5"/>
  </cols>
  <sheetData>
    <row r="1" spans="1:15" ht="15.75">
      <c r="A1" s="26" t="s">
        <v>122</v>
      </c>
      <c r="B1" s="26"/>
      <c r="C1" s="9" t="s">
        <v>114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>
      <c r="C2" s="9" t="s">
        <v>123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>
      <c r="A3" s="54" t="s">
        <v>129</v>
      </c>
      <c r="B3" s="54"/>
      <c r="C3" s="9" t="s">
        <v>124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>
      <c r="A4" s="54"/>
      <c r="B4" s="54"/>
      <c r="C4" s="11" t="s">
        <v>31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>
      <c r="C5" s="11" t="s">
        <v>121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8" spans="1:15" ht="57" customHeight="1">
      <c r="A8" s="20" t="s">
        <v>94</v>
      </c>
      <c r="B8" s="27" t="s">
        <v>125</v>
      </c>
      <c r="C8" s="27" t="s">
        <v>126</v>
      </c>
      <c r="D8" s="27" t="s">
        <v>127</v>
      </c>
      <c r="E8" s="27" t="s">
        <v>122</v>
      </c>
      <c r="F8" s="19" t="s">
        <v>92</v>
      </c>
      <c r="G8" s="19" t="s">
        <v>103</v>
      </c>
    </row>
    <row r="9" spans="1:15">
      <c r="A9" s="14" t="s">
        <v>101</v>
      </c>
      <c r="B9" s="32">
        <v>154339261</v>
      </c>
      <c r="C9" s="32">
        <v>117796446</v>
      </c>
      <c r="D9" s="32">
        <v>36542815</v>
      </c>
      <c r="E9" s="29">
        <f>D9/B9</f>
        <v>0.23676940503168536</v>
      </c>
      <c r="F9" s="14" t="str">
        <f>IF(E9&gt;=36%,"Verde",IF(E9&lt;27%,"Rojo","Amarillo"))</f>
        <v>Rojo</v>
      </c>
      <c r="G9" s="14"/>
      <c r="H9" s="31"/>
    </row>
    <row r="10" spans="1:15">
      <c r="A10" s="14" t="s">
        <v>32</v>
      </c>
      <c r="B10" s="32">
        <v>166064618</v>
      </c>
      <c r="C10" s="32">
        <v>126427679</v>
      </c>
      <c r="D10" s="32">
        <v>39636939</v>
      </c>
      <c r="E10" s="29">
        <f t="shared" ref="E10:E73" si="0">D10/B10</f>
        <v>0.23868382968851318</v>
      </c>
      <c r="F10" s="14" t="str">
        <f t="shared" ref="F10:F73" si="1">IF(E10&gt;=36%,"Verde",IF(E10&lt;27%,"Rojo","Amarillo"))</f>
        <v>Rojo</v>
      </c>
      <c r="G10" s="14" t="str">
        <f>IF(E10-E9&gt;0.0001,"ARRIBA",IF(E10-E9&lt;-0.0001,"ABAJO","IGUAL"))</f>
        <v>ARRIBA</v>
      </c>
      <c r="H10" s="4"/>
    </row>
    <row r="11" spans="1:15">
      <c r="A11" s="14" t="s">
        <v>33</v>
      </c>
      <c r="B11" s="32">
        <v>160847381</v>
      </c>
      <c r="C11" s="32">
        <v>122393650</v>
      </c>
      <c r="D11" s="32">
        <v>38453731</v>
      </c>
      <c r="E11" s="29">
        <f t="shared" si="0"/>
        <v>0.23906967437660673</v>
      </c>
      <c r="F11" s="14" t="str">
        <f t="shared" si="1"/>
        <v>Rojo</v>
      </c>
      <c r="G11" s="14" t="str">
        <f t="shared" ref="G11:G74" si="2">IF(E11-E10&gt;0.0001,"ARRIBA",IF(E11-E10&lt;-0.0001,"ABAJO","IGUAL"))</f>
        <v>ARRIBA</v>
      </c>
    </row>
    <row r="12" spans="1:15">
      <c r="A12" s="14" t="s">
        <v>34</v>
      </c>
      <c r="B12" s="32">
        <v>175852758</v>
      </c>
      <c r="C12" s="32">
        <v>134281839</v>
      </c>
      <c r="D12" s="32">
        <v>41570919</v>
      </c>
      <c r="E12" s="29">
        <f t="shared" si="0"/>
        <v>0.23639617298467391</v>
      </c>
      <c r="F12" s="14" t="str">
        <f t="shared" si="1"/>
        <v>Rojo</v>
      </c>
      <c r="G12" s="14" t="str">
        <f t="shared" si="2"/>
        <v>ABAJO</v>
      </c>
    </row>
    <row r="13" spans="1:15">
      <c r="A13" s="14" t="s">
        <v>35</v>
      </c>
      <c r="B13" s="32">
        <v>155061801</v>
      </c>
      <c r="C13" s="32">
        <v>116854603</v>
      </c>
      <c r="D13" s="32">
        <v>38207198</v>
      </c>
      <c r="E13" s="29">
        <f t="shared" si="0"/>
        <v>0.24639980803524911</v>
      </c>
      <c r="F13" s="14" t="str">
        <f t="shared" si="1"/>
        <v>Rojo</v>
      </c>
      <c r="G13" s="14" t="str">
        <f t="shared" si="2"/>
        <v>ARRIBA</v>
      </c>
    </row>
    <row r="14" spans="1:15">
      <c r="A14" s="14" t="s">
        <v>36</v>
      </c>
      <c r="B14" s="32">
        <v>150758686</v>
      </c>
      <c r="C14" s="32">
        <v>115579304</v>
      </c>
      <c r="D14" s="32">
        <v>35179382</v>
      </c>
      <c r="E14" s="29">
        <f t="shared" si="0"/>
        <v>0.2333489560926526</v>
      </c>
      <c r="F14" s="14" t="str">
        <f t="shared" si="1"/>
        <v>Rojo</v>
      </c>
      <c r="G14" s="14" t="str">
        <f t="shared" si="2"/>
        <v>ABAJO</v>
      </c>
    </row>
    <row r="15" spans="1:15">
      <c r="A15" s="14" t="s">
        <v>12</v>
      </c>
      <c r="B15" s="32">
        <v>148967062</v>
      </c>
      <c r="C15" s="32">
        <v>111373681</v>
      </c>
      <c r="D15" s="32">
        <v>37593381</v>
      </c>
      <c r="E15" s="29">
        <f t="shared" si="0"/>
        <v>0.25236035735201651</v>
      </c>
      <c r="F15" s="14" t="str">
        <f t="shared" si="1"/>
        <v>Rojo</v>
      </c>
      <c r="G15" s="14" t="str">
        <f t="shared" si="2"/>
        <v>ARRIBA</v>
      </c>
    </row>
    <row r="16" spans="1:15">
      <c r="A16" s="14" t="s">
        <v>13</v>
      </c>
      <c r="B16" s="32">
        <v>154423814</v>
      </c>
      <c r="C16" s="32">
        <v>116039876</v>
      </c>
      <c r="D16" s="32">
        <v>38383938</v>
      </c>
      <c r="E16" s="29">
        <f t="shared" si="0"/>
        <v>0.24856229752232387</v>
      </c>
      <c r="F16" s="14" t="str">
        <f t="shared" si="1"/>
        <v>Rojo</v>
      </c>
      <c r="G16" s="14" t="str">
        <f t="shared" si="2"/>
        <v>ABAJO</v>
      </c>
    </row>
    <row r="17" spans="1:7">
      <c r="A17" s="14" t="s">
        <v>14</v>
      </c>
      <c r="B17" s="32">
        <v>158493119</v>
      </c>
      <c r="C17" s="32">
        <v>121420027</v>
      </c>
      <c r="D17" s="32">
        <v>37073092</v>
      </c>
      <c r="E17" s="29">
        <f t="shared" si="0"/>
        <v>0.23390978885335709</v>
      </c>
      <c r="F17" s="14" t="str">
        <f t="shared" si="1"/>
        <v>Rojo</v>
      </c>
      <c r="G17" s="14" t="str">
        <f t="shared" si="2"/>
        <v>ABAJO</v>
      </c>
    </row>
    <row r="18" spans="1:7">
      <c r="A18" s="14" t="s">
        <v>15</v>
      </c>
      <c r="B18" s="32">
        <v>169018332</v>
      </c>
      <c r="C18" s="32">
        <v>127967329</v>
      </c>
      <c r="D18" s="32">
        <v>41051003</v>
      </c>
      <c r="E18" s="29">
        <f t="shared" si="0"/>
        <v>0.2428789972912524</v>
      </c>
      <c r="F18" s="14" t="str">
        <f t="shared" si="1"/>
        <v>Rojo</v>
      </c>
      <c r="G18" s="14" t="str">
        <f t="shared" si="2"/>
        <v>ARRIBA</v>
      </c>
    </row>
    <row r="19" spans="1:7">
      <c r="A19" s="14" t="s">
        <v>37</v>
      </c>
      <c r="B19" s="32">
        <v>164692414</v>
      </c>
      <c r="C19" s="32">
        <v>125922981</v>
      </c>
      <c r="D19" s="32">
        <v>38769433</v>
      </c>
      <c r="E19" s="29">
        <f t="shared" si="0"/>
        <v>0.23540509279316291</v>
      </c>
      <c r="F19" s="14" t="str">
        <f t="shared" si="1"/>
        <v>Rojo</v>
      </c>
      <c r="G19" s="14" t="str">
        <f t="shared" si="2"/>
        <v>ABAJO</v>
      </c>
    </row>
    <row r="20" spans="1:7">
      <c r="A20" s="14" t="s">
        <v>38</v>
      </c>
      <c r="B20" s="32">
        <v>160091535</v>
      </c>
      <c r="C20" s="32">
        <v>120608611</v>
      </c>
      <c r="D20" s="32">
        <v>39482924</v>
      </c>
      <c r="E20" s="29">
        <f t="shared" si="0"/>
        <v>0.24662718113109477</v>
      </c>
      <c r="F20" s="14" t="str">
        <f t="shared" si="1"/>
        <v>Rojo</v>
      </c>
      <c r="G20" s="14" t="str">
        <f t="shared" si="2"/>
        <v>ARRIBA</v>
      </c>
    </row>
    <row r="21" spans="1:7">
      <c r="A21" s="14" t="s">
        <v>39</v>
      </c>
      <c r="B21" s="32">
        <v>166874743</v>
      </c>
      <c r="C21" s="32">
        <v>126508108</v>
      </c>
      <c r="D21" s="32">
        <v>40366635</v>
      </c>
      <c r="E21" s="29">
        <f t="shared" si="0"/>
        <v>0.24189781074299543</v>
      </c>
      <c r="F21" s="14" t="str">
        <f t="shared" si="1"/>
        <v>Rojo</v>
      </c>
      <c r="G21" s="14" t="str">
        <f t="shared" si="2"/>
        <v>ABAJO</v>
      </c>
    </row>
    <row r="22" spans="1:7">
      <c r="A22" s="14" t="s">
        <v>40</v>
      </c>
      <c r="B22" s="32">
        <v>158252672</v>
      </c>
      <c r="C22" s="32">
        <v>118470670</v>
      </c>
      <c r="D22" s="32">
        <v>39782002</v>
      </c>
      <c r="E22" s="29">
        <f t="shared" si="0"/>
        <v>0.25138281393441497</v>
      </c>
      <c r="F22" s="14" t="str">
        <f t="shared" si="1"/>
        <v>Rojo</v>
      </c>
      <c r="G22" s="14" t="str">
        <f t="shared" si="2"/>
        <v>ARRIBA</v>
      </c>
    </row>
    <row r="23" spans="1:7">
      <c r="A23" s="14" t="s">
        <v>41</v>
      </c>
      <c r="B23" s="32">
        <v>166128834</v>
      </c>
      <c r="C23" s="32">
        <v>125914463</v>
      </c>
      <c r="D23" s="32">
        <v>40214371</v>
      </c>
      <c r="E23" s="29">
        <f t="shared" si="0"/>
        <v>0.24206737645555257</v>
      </c>
      <c r="F23" s="14" t="str">
        <f t="shared" si="1"/>
        <v>Rojo</v>
      </c>
      <c r="G23" s="14" t="str">
        <f t="shared" si="2"/>
        <v>ABAJO</v>
      </c>
    </row>
    <row r="24" spans="1:7">
      <c r="A24" s="14" t="s">
        <v>42</v>
      </c>
      <c r="B24" s="32">
        <v>185389583</v>
      </c>
      <c r="C24" s="32">
        <v>143550783</v>
      </c>
      <c r="D24" s="32">
        <v>41838800</v>
      </c>
      <c r="E24" s="29">
        <f t="shared" si="0"/>
        <v>0.22568042563642857</v>
      </c>
      <c r="F24" s="14" t="str">
        <f t="shared" si="1"/>
        <v>Rojo</v>
      </c>
      <c r="G24" s="14" t="str">
        <f t="shared" si="2"/>
        <v>ABAJO</v>
      </c>
    </row>
    <row r="25" spans="1:7">
      <c r="A25" s="14" t="s">
        <v>43</v>
      </c>
      <c r="B25" s="32">
        <v>161825383</v>
      </c>
      <c r="C25" s="32">
        <v>124526046</v>
      </c>
      <c r="D25" s="32">
        <v>37299337</v>
      </c>
      <c r="E25" s="29">
        <f t="shared" si="0"/>
        <v>0.23049126353682103</v>
      </c>
      <c r="F25" s="14" t="str">
        <f t="shared" si="1"/>
        <v>Rojo</v>
      </c>
      <c r="G25" s="14" t="str">
        <f t="shared" si="2"/>
        <v>ARRIBA</v>
      </c>
    </row>
    <row r="26" spans="1:7">
      <c r="A26" s="14" t="s">
        <v>44</v>
      </c>
      <c r="B26" s="32">
        <v>148415569</v>
      </c>
      <c r="C26" s="32">
        <v>114868248</v>
      </c>
      <c r="D26" s="32">
        <v>33547321</v>
      </c>
      <c r="E26" s="29">
        <f t="shared" si="0"/>
        <v>0.22603640053423235</v>
      </c>
      <c r="F26" s="14" t="str">
        <f t="shared" si="1"/>
        <v>Rojo</v>
      </c>
      <c r="G26" s="14" t="str">
        <f t="shared" si="2"/>
        <v>ABAJO</v>
      </c>
    </row>
    <row r="27" spans="1:7">
      <c r="A27" s="14" t="s">
        <v>16</v>
      </c>
      <c r="B27" s="32">
        <v>145800353</v>
      </c>
      <c r="C27" s="32">
        <v>112003665</v>
      </c>
      <c r="D27" s="32">
        <v>33796688</v>
      </c>
      <c r="E27" s="29">
        <f t="shared" si="0"/>
        <v>0.23180113974072478</v>
      </c>
      <c r="F27" s="14" t="str">
        <f t="shared" si="1"/>
        <v>Rojo</v>
      </c>
      <c r="G27" s="14" t="str">
        <f t="shared" si="2"/>
        <v>ARRIBA</v>
      </c>
    </row>
    <row r="28" spans="1:7">
      <c r="A28" s="14" t="s">
        <v>17</v>
      </c>
      <c r="B28" s="32">
        <v>145253493</v>
      </c>
      <c r="C28" s="32">
        <v>111114045</v>
      </c>
      <c r="D28" s="32">
        <v>34139448</v>
      </c>
      <c r="E28" s="29">
        <f t="shared" si="0"/>
        <v>0.23503357678290049</v>
      </c>
      <c r="F28" s="14" t="str">
        <f t="shared" si="1"/>
        <v>Rojo</v>
      </c>
      <c r="G28" s="14" t="str">
        <f t="shared" si="2"/>
        <v>ARRIBA</v>
      </c>
    </row>
    <row r="29" spans="1:7">
      <c r="A29" s="14" t="s">
        <v>18</v>
      </c>
      <c r="B29" s="32">
        <v>159932742</v>
      </c>
      <c r="C29" s="32">
        <v>123060264</v>
      </c>
      <c r="D29" s="32">
        <v>36872478</v>
      </c>
      <c r="E29" s="29">
        <f t="shared" si="0"/>
        <v>0.23054990203319342</v>
      </c>
      <c r="F29" s="14" t="str">
        <f t="shared" si="1"/>
        <v>Rojo</v>
      </c>
      <c r="G29" s="14" t="str">
        <f t="shared" si="2"/>
        <v>ABAJO</v>
      </c>
    </row>
    <row r="30" spans="1:7">
      <c r="A30" s="14" t="s">
        <v>19</v>
      </c>
      <c r="B30" s="32">
        <v>145880453</v>
      </c>
      <c r="C30" s="32">
        <v>110197633</v>
      </c>
      <c r="D30" s="32">
        <v>35682820</v>
      </c>
      <c r="E30" s="29">
        <f t="shared" si="0"/>
        <v>0.2446031614667388</v>
      </c>
      <c r="F30" s="14" t="str">
        <f t="shared" si="1"/>
        <v>Rojo</v>
      </c>
      <c r="G30" s="14" t="str">
        <f t="shared" si="2"/>
        <v>ARRIBA</v>
      </c>
    </row>
    <row r="31" spans="1:7">
      <c r="A31" s="14" t="s">
        <v>45</v>
      </c>
      <c r="B31" s="32">
        <v>146515332</v>
      </c>
      <c r="C31" s="32">
        <v>111153080</v>
      </c>
      <c r="D31" s="32">
        <v>35362252</v>
      </c>
      <c r="E31" s="29">
        <f t="shared" si="0"/>
        <v>0.24135530061795854</v>
      </c>
      <c r="F31" s="14" t="str">
        <f t="shared" si="1"/>
        <v>Rojo</v>
      </c>
      <c r="G31" s="14" t="str">
        <f t="shared" si="2"/>
        <v>ABAJO</v>
      </c>
    </row>
    <row r="32" spans="1:7">
      <c r="A32" s="14" t="s">
        <v>46</v>
      </c>
      <c r="B32" s="32">
        <v>150444249</v>
      </c>
      <c r="C32" s="32">
        <v>113943114</v>
      </c>
      <c r="D32" s="32">
        <v>36501135</v>
      </c>
      <c r="E32" s="29">
        <f t="shared" si="0"/>
        <v>0.24262233513492429</v>
      </c>
      <c r="F32" s="14" t="str">
        <f t="shared" si="1"/>
        <v>Rojo</v>
      </c>
      <c r="G32" s="14" t="str">
        <f t="shared" si="2"/>
        <v>ARRIBA</v>
      </c>
    </row>
    <row r="33" spans="1:7">
      <c r="A33" s="14" t="s">
        <v>47</v>
      </c>
      <c r="B33" s="32">
        <v>143986368</v>
      </c>
      <c r="C33" s="32">
        <v>108214421</v>
      </c>
      <c r="D33" s="32">
        <v>35771947</v>
      </c>
      <c r="E33" s="29">
        <f t="shared" si="0"/>
        <v>0.24843981758050873</v>
      </c>
      <c r="F33" s="14" t="str">
        <f t="shared" si="1"/>
        <v>Rojo</v>
      </c>
      <c r="G33" s="14" t="str">
        <f t="shared" si="2"/>
        <v>ARRIBA</v>
      </c>
    </row>
    <row r="34" spans="1:7">
      <c r="A34" s="14" t="s">
        <v>48</v>
      </c>
      <c r="B34" s="32">
        <v>146759429</v>
      </c>
      <c r="C34" s="32">
        <v>110886766</v>
      </c>
      <c r="D34" s="32">
        <v>35872663</v>
      </c>
      <c r="E34" s="29">
        <f t="shared" si="0"/>
        <v>0.24443174278090166</v>
      </c>
      <c r="F34" s="14" t="str">
        <f t="shared" si="1"/>
        <v>Rojo</v>
      </c>
      <c r="G34" s="14" t="str">
        <f t="shared" si="2"/>
        <v>ABAJO</v>
      </c>
    </row>
    <row r="35" spans="1:7">
      <c r="A35" s="14" t="s">
        <v>49</v>
      </c>
      <c r="B35" s="32">
        <v>156278082</v>
      </c>
      <c r="C35" s="32">
        <v>118876681</v>
      </c>
      <c r="D35" s="32">
        <v>37401401</v>
      </c>
      <c r="E35" s="29">
        <f t="shared" si="0"/>
        <v>0.23932595359085607</v>
      </c>
      <c r="F35" s="14" t="str">
        <f t="shared" si="1"/>
        <v>Rojo</v>
      </c>
      <c r="G35" s="14" t="str">
        <f t="shared" si="2"/>
        <v>ABAJO</v>
      </c>
    </row>
    <row r="36" spans="1:7">
      <c r="A36" s="14" t="s">
        <v>50</v>
      </c>
      <c r="B36" s="32">
        <v>156541164</v>
      </c>
      <c r="C36" s="32">
        <v>117823650</v>
      </c>
      <c r="D36" s="32">
        <v>38717514</v>
      </c>
      <c r="E36" s="29">
        <f t="shared" si="0"/>
        <v>0.24733120037359629</v>
      </c>
      <c r="F36" s="14" t="str">
        <f t="shared" si="1"/>
        <v>Rojo</v>
      </c>
      <c r="G36" s="14" t="str">
        <f t="shared" si="2"/>
        <v>ARRIBA</v>
      </c>
    </row>
    <row r="37" spans="1:7">
      <c r="A37" s="14" t="s">
        <v>51</v>
      </c>
      <c r="B37" s="32">
        <v>157990526</v>
      </c>
      <c r="C37" s="32">
        <v>119830561</v>
      </c>
      <c r="D37" s="32">
        <v>38159965</v>
      </c>
      <c r="E37" s="29">
        <f t="shared" si="0"/>
        <v>0.24153324864555487</v>
      </c>
      <c r="F37" s="14" t="str">
        <f t="shared" si="1"/>
        <v>Rojo</v>
      </c>
      <c r="G37" s="14" t="str">
        <f t="shared" si="2"/>
        <v>ABAJO</v>
      </c>
    </row>
    <row r="38" spans="1:7">
      <c r="A38" s="14" t="s">
        <v>52</v>
      </c>
      <c r="B38" s="32">
        <v>151098574</v>
      </c>
      <c r="C38" s="32">
        <v>114792356</v>
      </c>
      <c r="D38" s="32">
        <v>36306218</v>
      </c>
      <c r="E38" s="29">
        <f t="shared" si="0"/>
        <v>0.24028167201630904</v>
      </c>
      <c r="F38" s="14" t="str">
        <f t="shared" si="1"/>
        <v>Rojo</v>
      </c>
      <c r="G38" s="14" t="str">
        <f t="shared" si="2"/>
        <v>ABAJO</v>
      </c>
    </row>
    <row r="39" spans="1:7">
      <c r="A39" s="14" t="s">
        <v>20</v>
      </c>
      <c r="B39" s="32">
        <v>142379368</v>
      </c>
      <c r="C39" s="32">
        <v>100573193</v>
      </c>
      <c r="D39" s="32">
        <v>41806175</v>
      </c>
      <c r="E39" s="29">
        <f t="shared" si="0"/>
        <v>0.29362523227382215</v>
      </c>
      <c r="F39" s="14" t="str">
        <f t="shared" si="1"/>
        <v>Amarillo</v>
      </c>
      <c r="G39" s="14" t="str">
        <f t="shared" si="2"/>
        <v>ARRIBA</v>
      </c>
    </row>
    <row r="40" spans="1:7">
      <c r="A40" s="14" t="s">
        <v>21</v>
      </c>
      <c r="B40" s="32">
        <v>155810872</v>
      </c>
      <c r="C40" s="32">
        <v>110286004</v>
      </c>
      <c r="D40" s="32">
        <v>45524868</v>
      </c>
      <c r="E40" s="29">
        <f t="shared" si="0"/>
        <v>0.29218030433717102</v>
      </c>
      <c r="F40" s="14" t="str">
        <f t="shared" si="1"/>
        <v>Amarillo</v>
      </c>
      <c r="G40" s="14" t="str">
        <f t="shared" si="2"/>
        <v>ABAJO</v>
      </c>
    </row>
    <row r="41" spans="1:7">
      <c r="A41" s="14" t="s">
        <v>22</v>
      </c>
      <c r="B41" s="32">
        <v>170294196</v>
      </c>
      <c r="C41" s="32">
        <v>120449235</v>
      </c>
      <c r="D41" s="32">
        <v>49844961</v>
      </c>
      <c r="E41" s="29">
        <f t="shared" si="0"/>
        <v>0.29269911817781508</v>
      </c>
      <c r="F41" s="14" t="str">
        <f t="shared" si="1"/>
        <v>Amarillo</v>
      </c>
      <c r="G41" s="14" t="str">
        <f t="shared" si="2"/>
        <v>ARRIBA</v>
      </c>
    </row>
    <row r="42" spans="1:7">
      <c r="A42" s="14" t="s">
        <v>23</v>
      </c>
      <c r="B42" s="32">
        <v>170852596</v>
      </c>
      <c r="C42" s="32">
        <v>121686480</v>
      </c>
      <c r="D42" s="32">
        <v>49166116</v>
      </c>
      <c r="E42" s="29">
        <f t="shared" si="0"/>
        <v>0.28776920662065913</v>
      </c>
      <c r="F42" s="14" t="str">
        <f t="shared" si="1"/>
        <v>Amarillo</v>
      </c>
      <c r="G42" s="14" t="str">
        <f t="shared" si="2"/>
        <v>ABAJO</v>
      </c>
    </row>
    <row r="43" spans="1:7">
      <c r="A43" s="14" t="s">
        <v>53</v>
      </c>
      <c r="B43" s="32">
        <v>176824245</v>
      </c>
      <c r="C43" s="32">
        <v>125630640</v>
      </c>
      <c r="D43" s="32">
        <v>51193605</v>
      </c>
      <c r="E43" s="29">
        <f t="shared" si="0"/>
        <v>0.28951688723455316</v>
      </c>
      <c r="F43" s="14" t="str">
        <f t="shared" si="1"/>
        <v>Amarillo</v>
      </c>
      <c r="G43" s="14" t="str">
        <f t="shared" si="2"/>
        <v>ARRIBA</v>
      </c>
    </row>
    <row r="44" spans="1:7">
      <c r="A44" s="14" t="s">
        <v>54</v>
      </c>
      <c r="B44" s="32">
        <v>187093730</v>
      </c>
      <c r="C44" s="32">
        <v>133531212</v>
      </c>
      <c r="D44" s="32">
        <v>53562518</v>
      </c>
      <c r="E44" s="29">
        <f t="shared" si="0"/>
        <v>0.28628708188136504</v>
      </c>
      <c r="F44" s="14" t="str">
        <f t="shared" si="1"/>
        <v>Amarillo</v>
      </c>
      <c r="G44" s="14" t="str">
        <f t="shared" si="2"/>
        <v>ABAJO</v>
      </c>
    </row>
    <row r="45" spans="1:7">
      <c r="A45" s="14" t="s">
        <v>55</v>
      </c>
      <c r="B45" s="32">
        <v>180631280</v>
      </c>
      <c r="C45" s="32">
        <v>128804381</v>
      </c>
      <c r="D45" s="32">
        <v>51826899</v>
      </c>
      <c r="E45" s="29">
        <f t="shared" si="0"/>
        <v>0.28692095300437442</v>
      </c>
      <c r="F45" s="14" t="str">
        <f t="shared" si="1"/>
        <v>Amarillo</v>
      </c>
      <c r="G45" s="14" t="str">
        <f t="shared" si="2"/>
        <v>ARRIBA</v>
      </c>
    </row>
    <row r="46" spans="1:7">
      <c r="A46" s="14" t="s">
        <v>56</v>
      </c>
      <c r="B46" s="32">
        <v>188840326</v>
      </c>
      <c r="C46" s="32">
        <v>137046068</v>
      </c>
      <c r="D46" s="32">
        <v>51794258</v>
      </c>
      <c r="E46" s="29">
        <f t="shared" si="0"/>
        <v>0.27427541085689505</v>
      </c>
      <c r="F46" s="14" t="str">
        <f t="shared" si="1"/>
        <v>Amarillo</v>
      </c>
      <c r="G46" s="14" t="str">
        <f t="shared" si="2"/>
        <v>ABAJO</v>
      </c>
    </row>
    <row r="47" spans="1:7">
      <c r="A47" s="14" t="s">
        <v>57</v>
      </c>
      <c r="B47" s="32">
        <v>182171345</v>
      </c>
      <c r="C47" s="32">
        <v>132316135</v>
      </c>
      <c r="D47" s="32">
        <v>49855210</v>
      </c>
      <c r="E47" s="29">
        <f t="shared" si="0"/>
        <v>0.27367207504561158</v>
      </c>
      <c r="F47" s="14" t="str">
        <f t="shared" si="1"/>
        <v>Amarillo</v>
      </c>
      <c r="G47" s="14" t="str">
        <f t="shared" si="2"/>
        <v>ABAJO</v>
      </c>
    </row>
    <row r="48" spans="1:7">
      <c r="A48" s="14" t="s">
        <v>58</v>
      </c>
      <c r="B48" s="32">
        <v>193198825</v>
      </c>
      <c r="C48" s="32">
        <v>137358862</v>
      </c>
      <c r="D48" s="32">
        <v>55839963</v>
      </c>
      <c r="E48" s="29">
        <f t="shared" si="0"/>
        <v>0.2890284814102777</v>
      </c>
      <c r="F48" s="14" t="str">
        <f t="shared" si="1"/>
        <v>Amarillo</v>
      </c>
      <c r="G48" s="14" t="str">
        <f t="shared" si="2"/>
        <v>ARRIBA</v>
      </c>
    </row>
    <row r="49" spans="1:7">
      <c r="A49" s="14" t="s">
        <v>59</v>
      </c>
      <c r="B49" s="32">
        <v>187912996</v>
      </c>
      <c r="C49" s="32">
        <v>134183713</v>
      </c>
      <c r="D49" s="32">
        <v>53729283</v>
      </c>
      <c r="E49" s="29">
        <f t="shared" si="0"/>
        <v>0.28592638158991407</v>
      </c>
      <c r="F49" s="14" t="str">
        <f t="shared" si="1"/>
        <v>Amarillo</v>
      </c>
      <c r="G49" s="14" t="str">
        <f t="shared" si="2"/>
        <v>ABAJO</v>
      </c>
    </row>
    <row r="50" spans="1:7">
      <c r="A50" s="14" t="s">
        <v>60</v>
      </c>
      <c r="B50" s="32">
        <v>170543410</v>
      </c>
      <c r="C50" s="32">
        <v>121365479</v>
      </c>
      <c r="D50" s="32">
        <v>49177931</v>
      </c>
      <c r="E50" s="29">
        <f t="shared" si="0"/>
        <v>0.28836019521364092</v>
      </c>
      <c r="F50" s="14" t="str">
        <f t="shared" si="1"/>
        <v>Amarillo</v>
      </c>
      <c r="G50" s="14" t="str">
        <f t="shared" si="2"/>
        <v>ARRIBA</v>
      </c>
    </row>
    <row r="51" spans="1:7">
      <c r="A51" s="14" t="s">
        <v>24</v>
      </c>
      <c r="B51" s="32">
        <v>173551159</v>
      </c>
      <c r="C51" s="32">
        <v>120976509</v>
      </c>
      <c r="D51" s="32">
        <v>52574650</v>
      </c>
      <c r="E51" s="29">
        <f t="shared" si="0"/>
        <v>0.30293459463442707</v>
      </c>
      <c r="F51" s="14" t="str">
        <f t="shared" si="1"/>
        <v>Amarillo</v>
      </c>
      <c r="G51" s="14" t="str">
        <f t="shared" si="2"/>
        <v>ARRIBA</v>
      </c>
    </row>
    <row r="52" spans="1:7">
      <c r="A52" s="14" t="s">
        <v>25</v>
      </c>
      <c r="B52" s="32">
        <v>177367859</v>
      </c>
      <c r="C52" s="32">
        <v>124889558</v>
      </c>
      <c r="D52" s="32">
        <v>52478301</v>
      </c>
      <c r="E52" s="29">
        <f t="shared" si="0"/>
        <v>0.29587266428017267</v>
      </c>
      <c r="F52" s="14" t="str">
        <f t="shared" si="1"/>
        <v>Amarillo</v>
      </c>
      <c r="G52" s="14" t="str">
        <f t="shared" si="2"/>
        <v>ABAJO</v>
      </c>
    </row>
    <row r="53" spans="1:7">
      <c r="A53" s="14" t="s">
        <v>26</v>
      </c>
      <c r="B53" s="32">
        <v>199162960</v>
      </c>
      <c r="C53" s="32">
        <v>142637435</v>
      </c>
      <c r="D53" s="32">
        <v>56525525</v>
      </c>
      <c r="E53" s="29">
        <f t="shared" si="0"/>
        <v>0.28381544941890802</v>
      </c>
      <c r="F53" s="14" t="str">
        <f t="shared" si="1"/>
        <v>Amarillo</v>
      </c>
      <c r="G53" s="14" t="str">
        <f t="shared" si="2"/>
        <v>ABAJO</v>
      </c>
    </row>
    <row r="54" spans="1:7">
      <c r="A54" s="14" t="s">
        <v>27</v>
      </c>
      <c r="B54" s="32">
        <v>180406974</v>
      </c>
      <c r="C54" s="32">
        <v>129867433</v>
      </c>
      <c r="D54" s="32">
        <v>50539541</v>
      </c>
      <c r="E54" s="29">
        <f t="shared" si="0"/>
        <v>0.28014183642368506</v>
      </c>
      <c r="F54" s="14" t="str">
        <f t="shared" si="1"/>
        <v>Amarillo</v>
      </c>
      <c r="G54" s="14" t="str">
        <f t="shared" si="2"/>
        <v>ABAJO</v>
      </c>
    </row>
    <row r="55" spans="1:7">
      <c r="A55" s="14" t="s">
        <v>61</v>
      </c>
      <c r="B55" s="32">
        <v>192815898</v>
      </c>
      <c r="C55" s="32">
        <v>138285292</v>
      </c>
      <c r="D55" s="32">
        <v>54530606</v>
      </c>
      <c r="E55" s="29">
        <f t="shared" si="0"/>
        <v>0.2828117731246414</v>
      </c>
      <c r="F55" s="14" t="str">
        <f t="shared" si="1"/>
        <v>Amarillo</v>
      </c>
      <c r="G55" s="14" t="str">
        <f t="shared" si="2"/>
        <v>ARRIBA</v>
      </c>
    </row>
    <row r="56" spans="1:7">
      <c r="A56" s="14" t="s">
        <v>62</v>
      </c>
      <c r="B56" s="32">
        <v>198301776</v>
      </c>
      <c r="C56" s="32">
        <v>140200175</v>
      </c>
      <c r="D56" s="32">
        <v>58101601</v>
      </c>
      <c r="E56" s="29">
        <f t="shared" si="0"/>
        <v>0.29299586807533179</v>
      </c>
      <c r="F56" s="14" t="str">
        <f t="shared" si="1"/>
        <v>Amarillo</v>
      </c>
      <c r="G56" s="14" t="str">
        <f t="shared" si="2"/>
        <v>ARRIBA</v>
      </c>
    </row>
    <row r="57" spans="1:7">
      <c r="A57" s="14" t="s">
        <v>63</v>
      </c>
      <c r="B57" s="32">
        <v>188824701</v>
      </c>
      <c r="C57" s="32">
        <v>134017798</v>
      </c>
      <c r="D57" s="32">
        <v>54806903</v>
      </c>
      <c r="E57" s="29">
        <f t="shared" si="0"/>
        <v>0.2902528255559107</v>
      </c>
      <c r="F57" s="14" t="str">
        <f t="shared" si="1"/>
        <v>Amarillo</v>
      </c>
      <c r="G57" s="14" t="str">
        <f t="shared" si="2"/>
        <v>ABAJO</v>
      </c>
    </row>
    <row r="58" spans="1:7">
      <c r="A58" s="14" t="s">
        <v>64</v>
      </c>
      <c r="B58" s="32">
        <v>204023385</v>
      </c>
      <c r="C58" s="32">
        <v>146760445</v>
      </c>
      <c r="D58" s="32">
        <v>57262940</v>
      </c>
      <c r="E58" s="29">
        <f t="shared" si="0"/>
        <v>0.28066851258251596</v>
      </c>
      <c r="F58" s="14" t="str">
        <f t="shared" si="1"/>
        <v>Amarillo</v>
      </c>
      <c r="G58" s="14" t="str">
        <f t="shared" si="2"/>
        <v>ABAJO</v>
      </c>
    </row>
    <row r="59" spans="1:7">
      <c r="A59" s="14" t="s">
        <v>65</v>
      </c>
      <c r="B59" s="32">
        <v>207207700</v>
      </c>
      <c r="C59" s="32">
        <v>146227238</v>
      </c>
      <c r="D59" s="32">
        <v>60980462</v>
      </c>
      <c r="E59" s="29">
        <f t="shared" si="0"/>
        <v>0.29429631234746584</v>
      </c>
      <c r="F59" s="14" t="str">
        <f t="shared" si="1"/>
        <v>Amarillo</v>
      </c>
      <c r="G59" s="14" t="str">
        <f t="shared" si="2"/>
        <v>ARRIBA</v>
      </c>
    </row>
    <row r="60" spans="1:7">
      <c r="A60" s="14" t="s">
        <v>66</v>
      </c>
      <c r="B60" s="32">
        <v>215799592</v>
      </c>
      <c r="C60" s="32">
        <v>153436170</v>
      </c>
      <c r="D60" s="32">
        <v>62363422</v>
      </c>
      <c r="E60" s="29">
        <f t="shared" si="0"/>
        <v>0.28898767334092085</v>
      </c>
      <c r="F60" s="14" t="str">
        <f t="shared" si="1"/>
        <v>Amarillo</v>
      </c>
      <c r="G60" s="14" t="str">
        <f t="shared" si="2"/>
        <v>ABAJO</v>
      </c>
    </row>
    <row r="61" spans="1:7">
      <c r="A61" s="14" t="s">
        <v>67</v>
      </c>
      <c r="B61" s="32">
        <v>216161157</v>
      </c>
      <c r="C61" s="32">
        <v>153928981</v>
      </c>
      <c r="D61" s="32">
        <v>62232176</v>
      </c>
      <c r="E61" s="29">
        <f t="shared" si="0"/>
        <v>0.28789712667942463</v>
      </c>
      <c r="F61" s="14" t="str">
        <f t="shared" si="1"/>
        <v>Amarillo</v>
      </c>
      <c r="G61" s="14" t="str">
        <f t="shared" si="2"/>
        <v>ABAJO</v>
      </c>
    </row>
    <row r="62" spans="1:7">
      <c r="A62" s="14" t="s">
        <v>68</v>
      </c>
      <c r="B62" s="32">
        <v>196815018</v>
      </c>
      <c r="C62" s="32">
        <v>140034846</v>
      </c>
      <c r="D62" s="32">
        <v>56780172</v>
      </c>
      <c r="E62" s="29">
        <f t="shared" si="0"/>
        <v>0.288495118802367</v>
      </c>
      <c r="F62" s="14" t="str">
        <f t="shared" si="1"/>
        <v>Amarillo</v>
      </c>
      <c r="G62" s="14" t="str">
        <f t="shared" si="2"/>
        <v>ARRIBA</v>
      </c>
    </row>
    <row r="63" spans="1:7">
      <c r="A63" s="14" t="s">
        <v>128</v>
      </c>
      <c r="B63" s="32">
        <v>197235865</v>
      </c>
      <c r="C63" s="32">
        <v>137477939</v>
      </c>
      <c r="D63" s="32">
        <v>59757926</v>
      </c>
      <c r="E63" s="29">
        <f t="shared" si="0"/>
        <v>0.30297697632223225</v>
      </c>
      <c r="F63" s="14" t="str">
        <f t="shared" si="1"/>
        <v>Amarillo</v>
      </c>
      <c r="G63" s="14" t="str">
        <f t="shared" si="2"/>
        <v>ARRIBA</v>
      </c>
    </row>
    <row r="64" spans="1:7">
      <c r="A64" s="14" t="s">
        <v>29</v>
      </c>
      <c r="B64" s="32">
        <v>208409638</v>
      </c>
      <c r="C64" s="32">
        <v>145395827</v>
      </c>
      <c r="D64" s="32">
        <v>63013811</v>
      </c>
      <c r="E64" s="29">
        <f t="shared" si="0"/>
        <v>0.30235555133011649</v>
      </c>
      <c r="F64" s="14" t="str">
        <f t="shared" si="1"/>
        <v>Amarillo</v>
      </c>
      <c r="G64" s="14" t="str">
        <f t="shared" si="2"/>
        <v>ABAJO</v>
      </c>
    </row>
    <row r="65" spans="1:7">
      <c r="A65" s="14" t="s">
        <v>30</v>
      </c>
      <c r="B65" s="32">
        <v>222791826</v>
      </c>
      <c r="C65" s="32">
        <v>156400640</v>
      </c>
      <c r="D65" s="32">
        <v>66391186</v>
      </c>
      <c r="E65" s="29">
        <f t="shared" si="0"/>
        <v>0.29799650728658239</v>
      </c>
      <c r="F65" s="14" t="str">
        <f t="shared" si="1"/>
        <v>Amarillo</v>
      </c>
      <c r="G65" s="14" t="str">
        <f t="shared" si="2"/>
        <v>ABAJO</v>
      </c>
    </row>
    <row r="66" spans="1:7">
      <c r="A66" s="14" t="s">
        <v>69</v>
      </c>
      <c r="B66" s="32">
        <v>222207397</v>
      </c>
      <c r="C66" s="32">
        <v>156596423</v>
      </c>
      <c r="D66" s="32">
        <v>65610974</v>
      </c>
      <c r="E66" s="29">
        <f t="shared" si="0"/>
        <v>0.29526908143386421</v>
      </c>
      <c r="F66" s="14" t="str">
        <f t="shared" si="1"/>
        <v>Amarillo</v>
      </c>
      <c r="G66" s="14" t="str">
        <f t="shared" si="2"/>
        <v>ABAJO</v>
      </c>
    </row>
    <row r="67" spans="1:7">
      <c r="A67" s="14" t="s">
        <v>70</v>
      </c>
      <c r="B67" s="32">
        <v>240687334</v>
      </c>
      <c r="C67" s="32">
        <v>170645902</v>
      </c>
      <c r="D67" s="32">
        <v>70041432</v>
      </c>
      <c r="E67" s="29">
        <f t="shared" si="0"/>
        <v>0.29100589065480281</v>
      </c>
      <c r="F67" s="14" t="str">
        <f t="shared" si="1"/>
        <v>Amarillo</v>
      </c>
      <c r="G67" s="14" t="str">
        <f t="shared" si="2"/>
        <v>ABAJO</v>
      </c>
    </row>
    <row r="68" spans="1:7">
      <c r="A68" s="14" t="s">
        <v>71</v>
      </c>
      <c r="B68" s="32">
        <v>244223768</v>
      </c>
      <c r="C68" s="32">
        <v>168902631</v>
      </c>
      <c r="D68" s="32">
        <v>75321137</v>
      </c>
      <c r="E68" s="29">
        <f t="shared" si="0"/>
        <v>0.30841034685862351</v>
      </c>
      <c r="F68" s="14" t="str">
        <f t="shared" si="1"/>
        <v>Amarillo</v>
      </c>
      <c r="G68" s="14" t="str">
        <f t="shared" si="2"/>
        <v>ARRIBA</v>
      </c>
    </row>
    <row r="69" spans="1:7">
      <c r="A69" s="14" t="s">
        <v>72</v>
      </c>
      <c r="B69" s="32">
        <v>235915098</v>
      </c>
      <c r="C69" s="32">
        <v>163073790</v>
      </c>
      <c r="D69" s="32">
        <v>72841308</v>
      </c>
      <c r="E69" s="29">
        <f t="shared" si="0"/>
        <v>0.30876068813535623</v>
      </c>
      <c r="F69" s="14" t="str">
        <f t="shared" si="1"/>
        <v>Amarillo</v>
      </c>
      <c r="G69" s="14" t="str">
        <f t="shared" si="2"/>
        <v>ARRIBA</v>
      </c>
    </row>
    <row r="70" spans="1:7">
      <c r="A70" s="14" t="s">
        <v>73</v>
      </c>
      <c r="B70" s="32">
        <v>234863193</v>
      </c>
      <c r="C70" s="32">
        <v>165905134</v>
      </c>
      <c r="D70" s="32">
        <v>68958059</v>
      </c>
      <c r="E70" s="29">
        <f t="shared" si="0"/>
        <v>0.29360947587900671</v>
      </c>
      <c r="F70" s="14" t="str">
        <f t="shared" si="1"/>
        <v>Amarillo</v>
      </c>
      <c r="G70" s="14" t="str">
        <f t="shared" si="2"/>
        <v>ABAJO</v>
      </c>
    </row>
    <row r="71" spans="1:7">
      <c r="A71" s="14" t="s">
        <v>74</v>
      </c>
      <c r="B71" s="32">
        <v>224492426</v>
      </c>
      <c r="C71" s="32">
        <v>157659992</v>
      </c>
      <c r="D71" s="32">
        <v>66832434</v>
      </c>
      <c r="E71" s="29">
        <f t="shared" si="0"/>
        <v>0.29770462723762448</v>
      </c>
      <c r="F71" s="14" t="str">
        <f t="shared" si="1"/>
        <v>Amarillo</v>
      </c>
      <c r="G71" s="14" t="str">
        <f t="shared" si="2"/>
        <v>ARRIBA</v>
      </c>
    </row>
    <row r="72" spans="1:7">
      <c r="A72" s="14" t="s">
        <v>75</v>
      </c>
      <c r="B72" s="32">
        <v>244459306</v>
      </c>
      <c r="C72" s="32">
        <v>173966079</v>
      </c>
      <c r="D72" s="32">
        <v>70493227</v>
      </c>
      <c r="E72" s="29">
        <f t="shared" si="0"/>
        <v>0.28836385144609711</v>
      </c>
      <c r="F72" s="14" t="str">
        <f t="shared" si="1"/>
        <v>Amarillo</v>
      </c>
      <c r="G72" s="14" t="str">
        <f t="shared" si="2"/>
        <v>ABAJO</v>
      </c>
    </row>
    <row r="73" spans="1:7">
      <c r="A73" s="14" t="s">
        <v>76</v>
      </c>
      <c r="B73" s="32">
        <v>240004023</v>
      </c>
      <c r="C73" s="32">
        <v>171312152</v>
      </c>
      <c r="D73" s="32">
        <v>68691871</v>
      </c>
      <c r="E73" s="29">
        <f t="shared" si="0"/>
        <v>0.28621133154922157</v>
      </c>
      <c r="F73" s="14" t="str">
        <f t="shared" si="1"/>
        <v>Amarillo</v>
      </c>
      <c r="G73" s="14" t="str">
        <f t="shared" si="2"/>
        <v>ABAJO</v>
      </c>
    </row>
    <row r="74" spans="1:7">
      <c r="A74" s="15" t="s">
        <v>77</v>
      </c>
      <c r="B74" s="33">
        <v>204122916</v>
      </c>
      <c r="C74" s="33">
        <v>145713130</v>
      </c>
      <c r="D74" s="33">
        <v>58409786</v>
      </c>
      <c r="E74" s="29">
        <f t="shared" ref="E74:E93" si="3">D74/B74</f>
        <v>0.28615006656087549</v>
      </c>
      <c r="F74" s="14" t="str">
        <f t="shared" ref="F74:F93" si="4">IF(E74&gt;=36%,"Verde",IF(E74&lt;27%,"Rojo","Amarillo"))</f>
        <v>Amarillo</v>
      </c>
      <c r="G74" s="14" t="str">
        <f t="shared" si="2"/>
        <v>IGUAL</v>
      </c>
    </row>
    <row r="75" spans="1:7">
      <c r="A75" s="15" t="s">
        <v>78</v>
      </c>
      <c r="B75" s="33">
        <v>221170310</v>
      </c>
      <c r="C75" s="33">
        <v>154882264</v>
      </c>
      <c r="D75" s="33">
        <v>66288046</v>
      </c>
      <c r="E75" s="29">
        <f t="shared" si="3"/>
        <v>0.29971493913446157</v>
      </c>
      <c r="F75" s="14" t="str">
        <f t="shared" si="4"/>
        <v>Amarillo</v>
      </c>
      <c r="G75" s="14" t="str">
        <f t="shared" ref="G75:G92" si="5">IF(E75-E74&gt;0.0001,"ARRIBA",IF(E75-E74&lt;-0.0001,"ABAJO","IGUAL"))</f>
        <v>ARRIBA</v>
      </c>
    </row>
    <row r="76" spans="1:7">
      <c r="A76" s="16" t="s">
        <v>79</v>
      </c>
      <c r="B76" s="34">
        <v>218365150</v>
      </c>
      <c r="C76" s="34">
        <v>153587157</v>
      </c>
      <c r="D76" s="34">
        <v>64777993</v>
      </c>
      <c r="E76" s="29">
        <f t="shared" si="3"/>
        <v>0.29664986835124563</v>
      </c>
      <c r="F76" s="14" t="str">
        <f t="shared" si="4"/>
        <v>Amarillo</v>
      </c>
      <c r="G76" s="14" t="str">
        <f t="shared" si="5"/>
        <v>ABAJO</v>
      </c>
    </row>
    <row r="77" spans="1:7">
      <c r="A77" s="16" t="s">
        <v>82</v>
      </c>
      <c r="B77" s="34">
        <v>230710313</v>
      </c>
      <c r="C77" s="34">
        <v>164061432</v>
      </c>
      <c r="D77" s="34">
        <v>66648881</v>
      </c>
      <c r="E77" s="29">
        <f t="shared" si="3"/>
        <v>0.28888557313863988</v>
      </c>
      <c r="F77" s="14" t="str">
        <f t="shared" si="4"/>
        <v>Amarillo</v>
      </c>
      <c r="G77" s="14" t="str">
        <f t="shared" si="5"/>
        <v>ABAJO</v>
      </c>
    </row>
    <row r="78" spans="1:7">
      <c r="A78" s="16" t="s">
        <v>83</v>
      </c>
      <c r="B78" s="34">
        <v>248095746</v>
      </c>
      <c r="C78" s="34">
        <v>177728853</v>
      </c>
      <c r="D78" s="34">
        <v>70366893</v>
      </c>
      <c r="E78" s="29">
        <f t="shared" si="3"/>
        <v>0.28362797079156687</v>
      </c>
      <c r="F78" s="14" t="str">
        <f t="shared" si="4"/>
        <v>Amarillo</v>
      </c>
      <c r="G78" s="14" t="str">
        <f t="shared" si="5"/>
        <v>ABAJO</v>
      </c>
    </row>
    <row r="79" spans="1:7">
      <c r="A79" s="16" t="s">
        <v>84</v>
      </c>
      <c r="B79" s="34">
        <v>247496847</v>
      </c>
      <c r="C79" s="34">
        <v>176658121</v>
      </c>
      <c r="D79" s="34">
        <v>70838726</v>
      </c>
      <c r="E79" s="29">
        <f t="shared" si="3"/>
        <v>0.2862207210259935</v>
      </c>
      <c r="F79" s="14" t="str">
        <f t="shared" si="4"/>
        <v>Amarillo</v>
      </c>
      <c r="G79" s="14" t="str">
        <f t="shared" si="5"/>
        <v>ARRIBA</v>
      </c>
    </row>
    <row r="80" spans="1:7">
      <c r="A80" s="16" t="s">
        <v>85</v>
      </c>
      <c r="B80" s="34">
        <v>244840334</v>
      </c>
      <c r="C80" s="34">
        <v>174830157</v>
      </c>
      <c r="D80" s="34">
        <v>70010177</v>
      </c>
      <c r="E80" s="29">
        <f t="shared" si="3"/>
        <v>0.28594217242000658</v>
      </c>
      <c r="F80" s="14" t="str">
        <f t="shared" si="4"/>
        <v>Amarillo</v>
      </c>
      <c r="G80" s="14" t="str">
        <f t="shared" si="5"/>
        <v>ABAJO</v>
      </c>
    </row>
    <row r="81" spans="1:7">
      <c r="A81" s="16" t="s">
        <v>86</v>
      </c>
      <c r="B81" s="34">
        <v>249978438</v>
      </c>
      <c r="C81" s="34">
        <v>180263557</v>
      </c>
      <c r="D81" s="34">
        <v>69714881</v>
      </c>
      <c r="E81" s="29">
        <f t="shared" si="3"/>
        <v>0.27888357715076212</v>
      </c>
      <c r="F81" s="14" t="str">
        <f t="shared" si="4"/>
        <v>Amarillo</v>
      </c>
      <c r="G81" s="14" t="str">
        <f t="shared" si="5"/>
        <v>ABAJO</v>
      </c>
    </row>
    <row r="82" spans="1:7">
      <c r="A82" s="16" t="s">
        <v>87</v>
      </c>
      <c r="B82" s="34">
        <v>257742553</v>
      </c>
      <c r="C82" s="34">
        <v>183623239</v>
      </c>
      <c r="D82" s="34">
        <v>74119314</v>
      </c>
      <c r="E82" s="29">
        <f t="shared" si="3"/>
        <v>0.28757111752516862</v>
      </c>
      <c r="F82" s="14" t="str">
        <f t="shared" si="4"/>
        <v>Amarillo</v>
      </c>
      <c r="G82" s="14" t="str">
        <f t="shared" si="5"/>
        <v>ARRIBA</v>
      </c>
    </row>
    <row r="83" spans="1:7">
      <c r="A83" s="16" t="s">
        <v>88</v>
      </c>
      <c r="B83" s="34">
        <v>256626756</v>
      </c>
      <c r="C83" s="34">
        <v>184043402</v>
      </c>
      <c r="D83" s="34">
        <v>72583354</v>
      </c>
      <c r="E83" s="29">
        <f t="shared" si="3"/>
        <v>0.28283626824944164</v>
      </c>
      <c r="F83" s="14" t="str">
        <f t="shared" si="4"/>
        <v>Amarillo</v>
      </c>
      <c r="G83" s="14" t="str">
        <f t="shared" si="5"/>
        <v>ABAJO</v>
      </c>
    </row>
    <row r="84" spans="1:7">
      <c r="A84" s="28" t="s">
        <v>89</v>
      </c>
      <c r="B84" s="35">
        <v>272169436</v>
      </c>
      <c r="C84" s="35">
        <v>196462291</v>
      </c>
      <c r="D84" s="35">
        <v>75707145</v>
      </c>
      <c r="E84" s="29">
        <f t="shared" si="3"/>
        <v>0.2781618175525043</v>
      </c>
      <c r="F84" s="14" t="str">
        <f t="shared" si="4"/>
        <v>Amarillo</v>
      </c>
      <c r="G84" s="14" t="str">
        <f t="shared" si="5"/>
        <v>ABAJO</v>
      </c>
    </row>
    <row r="85" spans="1:7">
      <c r="A85" s="13" t="s">
        <v>90</v>
      </c>
      <c r="B85" s="10">
        <v>254572844</v>
      </c>
      <c r="C85" s="10">
        <v>183001333</v>
      </c>
      <c r="D85" s="10">
        <v>71571511</v>
      </c>
      <c r="E85" s="29">
        <f>D85/B85</f>
        <v>0.2811435417675579</v>
      </c>
      <c r="F85" s="14" t="str">
        <f t="shared" si="4"/>
        <v>Amarillo</v>
      </c>
      <c r="G85" s="14" t="str">
        <f t="shared" si="5"/>
        <v>ARRIBA</v>
      </c>
    </row>
    <row r="86" spans="1:7">
      <c r="A86" s="28" t="s">
        <v>96</v>
      </c>
      <c r="B86" s="35">
        <v>232893743</v>
      </c>
      <c r="C86" s="35">
        <v>167408037</v>
      </c>
      <c r="D86" s="35">
        <v>65485706</v>
      </c>
      <c r="E86" s="29">
        <f t="shared" si="3"/>
        <v>0.28118276238962764</v>
      </c>
      <c r="F86" s="14" t="str">
        <f t="shared" si="4"/>
        <v>Amarillo</v>
      </c>
      <c r="G86" s="14" t="str">
        <f t="shared" si="5"/>
        <v>IGUAL</v>
      </c>
    </row>
    <row r="87" spans="1:7">
      <c r="A87" s="13" t="s">
        <v>102</v>
      </c>
      <c r="B87" s="10">
        <v>244697659</v>
      </c>
      <c r="C87" s="10">
        <v>173806320</v>
      </c>
      <c r="D87" s="10">
        <v>70891339</v>
      </c>
      <c r="E87" s="29">
        <f t="shared" si="3"/>
        <v>0.28970991912922223</v>
      </c>
      <c r="F87" s="14" t="str">
        <f t="shared" si="4"/>
        <v>Amarillo</v>
      </c>
      <c r="G87" s="14" t="str">
        <f t="shared" si="5"/>
        <v>ARRIBA</v>
      </c>
    </row>
    <row r="88" spans="1:7">
      <c r="A88" s="13" t="s">
        <v>100</v>
      </c>
      <c r="B88" s="10">
        <v>245841181</v>
      </c>
      <c r="C88" s="10">
        <v>174271537</v>
      </c>
      <c r="D88" s="10">
        <v>71569644</v>
      </c>
      <c r="E88" s="29">
        <f t="shared" si="3"/>
        <v>0.29112146186769255</v>
      </c>
      <c r="F88" s="14" t="str">
        <f t="shared" si="4"/>
        <v>Amarillo</v>
      </c>
      <c r="G88" s="14" t="str">
        <f t="shared" si="5"/>
        <v>ARRIBA</v>
      </c>
    </row>
    <row r="89" spans="1:7">
      <c r="A89" s="13" t="s">
        <v>104</v>
      </c>
      <c r="B89" s="10">
        <v>262232550</v>
      </c>
      <c r="C89" s="10">
        <v>188741307</v>
      </c>
      <c r="D89" s="10">
        <v>73491243</v>
      </c>
      <c r="E89" s="29">
        <f t="shared" si="3"/>
        <v>0.28025217693226873</v>
      </c>
      <c r="F89" s="14" t="str">
        <f t="shared" si="4"/>
        <v>Amarillo</v>
      </c>
      <c r="G89" s="14" t="str">
        <f t="shared" si="5"/>
        <v>ABAJO</v>
      </c>
    </row>
    <row r="90" spans="1:7">
      <c r="A90" s="13" t="s">
        <v>105</v>
      </c>
      <c r="B90" s="10">
        <v>263588405</v>
      </c>
      <c r="C90" s="10">
        <v>190813277</v>
      </c>
      <c r="D90" s="10">
        <v>72775128</v>
      </c>
      <c r="E90" s="29">
        <f t="shared" si="3"/>
        <v>0.27609381376240733</v>
      </c>
      <c r="F90" s="14" t="str">
        <f t="shared" si="4"/>
        <v>Amarillo</v>
      </c>
      <c r="G90" s="14" t="str">
        <f t="shared" si="5"/>
        <v>ABAJO</v>
      </c>
    </row>
    <row r="91" spans="1:7">
      <c r="A91" s="13" t="s">
        <v>106</v>
      </c>
      <c r="B91" s="10">
        <v>266292927</v>
      </c>
      <c r="C91" s="10">
        <v>191161343</v>
      </c>
      <c r="D91" s="10">
        <v>75131584</v>
      </c>
      <c r="E91" s="29">
        <f t="shared" si="3"/>
        <v>0.28213886431914131</v>
      </c>
      <c r="F91" s="14" t="str">
        <f t="shared" si="4"/>
        <v>Amarillo</v>
      </c>
      <c r="G91" s="14" t="str">
        <f t="shared" si="5"/>
        <v>ARRIBA</v>
      </c>
    </row>
    <row r="92" spans="1:7">
      <c r="A92" s="13" t="s">
        <v>107</v>
      </c>
      <c r="B92" s="10">
        <v>264397089</v>
      </c>
      <c r="C92" s="10">
        <v>189945911</v>
      </c>
      <c r="D92" s="10">
        <v>74451178</v>
      </c>
      <c r="E92" s="29">
        <f t="shared" si="3"/>
        <v>0.28158849358587301</v>
      </c>
      <c r="F92" s="14" t="str">
        <f t="shared" si="4"/>
        <v>Amarillo</v>
      </c>
      <c r="G92" s="14" t="str">
        <f t="shared" si="5"/>
        <v>ABAJO</v>
      </c>
    </row>
    <row r="93" spans="1:7">
      <c r="A93" s="13" t="s">
        <v>108</v>
      </c>
      <c r="B93" s="10">
        <v>268770555</v>
      </c>
      <c r="C93" s="10">
        <v>194117973</v>
      </c>
      <c r="D93" s="10">
        <v>74652582</v>
      </c>
      <c r="E93" s="29">
        <f t="shared" si="3"/>
        <v>0.2777558055048106</v>
      </c>
      <c r="F93" s="14" t="str">
        <f t="shared" si="4"/>
        <v>Amarillo</v>
      </c>
      <c r="G93" s="14" t="str">
        <f t="shared" ref="G93:G98" si="6">IF(E93-E92&gt;0.0001,"ARRIBA",IF(E93-E92&lt;-0.0001,"ABAJO","IGUAL"))</f>
        <v>ABAJO</v>
      </c>
    </row>
    <row r="94" spans="1:7">
      <c r="A94" s="13" t="s">
        <v>109</v>
      </c>
      <c r="B94" s="10">
        <v>266638327</v>
      </c>
      <c r="C94" s="10">
        <v>190730362</v>
      </c>
      <c r="D94" s="10">
        <v>75907965</v>
      </c>
      <c r="E94" s="29">
        <f t="shared" ref="E94:E99" si="7">D94/B94</f>
        <v>0.2846851233056229</v>
      </c>
      <c r="F94" s="14" t="str">
        <f>IF(E94&gt;=36%,"Verde",IF(E94&lt;27%,"Rojo","Amarillo"))</f>
        <v>Amarillo</v>
      </c>
      <c r="G94" s="14" t="str">
        <f t="shared" si="6"/>
        <v>ARRIBA</v>
      </c>
    </row>
    <row r="95" spans="1:7">
      <c r="A95" s="13" t="s">
        <v>110</v>
      </c>
      <c r="B95" s="10">
        <v>276471282</v>
      </c>
      <c r="C95" s="10">
        <v>201526175</v>
      </c>
      <c r="D95" s="10">
        <v>74945107</v>
      </c>
      <c r="E95" s="29">
        <f t="shared" si="7"/>
        <v>0.27107736636458324</v>
      </c>
      <c r="F95" s="14" t="str">
        <f t="shared" ref="F95:F100" si="8">IF(E95&gt;=36%,"Verde",IF(E95&lt;27%,"Rojo","Amarillo"))</f>
        <v>Amarillo</v>
      </c>
      <c r="G95" s="14" t="str">
        <f t="shared" si="6"/>
        <v>ABAJO</v>
      </c>
    </row>
    <row r="96" spans="1:7">
      <c r="A96" s="13" t="s">
        <v>111</v>
      </c>
      <c r="B96" s="10">
        <v>301280832</v>
      </c>
      <c r="C96" s="10">
        <v>219862233</v>
      </c>
      <c r="D96" s="10">
        <v>81418599</v>
      </c>
      <c r="E96" s="29">
        <f t="shared" si="7"/>
        <v>0.27024154991712185</v>
      </c>
      <c r="F96" s="14" t="str">
        <f t="shared" si="8"/>
        <v>Amarillo</v>
      </c>
      <c r="G96" s="14" t="str">
        <f t="shared" si="6"/>
        <v>ABAJO</v>
      </c>
    </row>
    <row r="97" spans="1:9">
      <c r="A97" s="13" t="s">
        <v>112</v>
      </c>
      <c r="B97" s="10">
        <v>285976451</v>
      </c>
      <c r="C97" s="10">
        <v>207487512</v>
      </c>
      <c r="D97" s="10">
        <v>78488939</v>
      </c>
      <c r="E97" s="29">
        <f t="shared" si="7"/>
        <v>0.27445944841101622</v>
      </c>
      <c r="F97" s="14" t="str">
        <f t="shared" si="8"/>
        <v>Amarillo</v>
      </c>
      <c r="G97" s="14" t="str">
        <f t="shared" si="6"/>
        <v>ARRIBA</v>
      </c>
      <c r="I97" s="36"/>
    </row>
    <row r="98" spans="1:9">
      <c r="A98" s="13" t="s">
        <v>113</v>
      </c>
      <c r="B98" s="10">
        <v>273543652</v>
      </c>
      <c r="C98" s="10">
        <v>202464414</v>
      </c>
      <c r="D98" s="10">
        <v>71079238</v>
      </c>
      <c r="E98" s="29">
        <f t="shared" si="7"/>
        <v>0.25984605192007892</v>
      </c>
      <c r="F98" s="14" t="str">
        <f t="shared" si="8"/>
        <v>Rojo</v>
      </c>
      <c r="G98" s="14" t="str">
        <f t="shared" si="6"/>
        <v>ABAJO</v>
      </c>
      <c r="H98" s="4"/>
    </row>
    <row r="99" spans="1:9">
      <c r="A99" s="13" t="s">
        <v>130</v>
      </c>
      <c r="B99" s="10">
        <v>276024087</v>
      </c>
      <c r="C99" s="10">
        <v>199649375</v>
      </c>
      <c r="D99" s="10">
        <v>76374712</v>
      </c>
      <c r="E99" s="29">
        <f t="shared" si="7"/>
        <v>0.27669582328878423</v>
      </c>
      <c r="F99" s="14" t="str">
        <f t="shared" si="8"/>
        <v>Amarillo</v>
      </c>
      <c r="G99" s="14" t="str">
        <f t="shared" ref="G99:G104" si="9">IF(E99-E98&gt;0.0001,"ARRIBA",IF(E99-E98&lt;-0.0001,"ABAJO","IGUAL"))</f>
        <v>ARRIBA</v>
      </c>
    </row>
    <row r="100" spans="1:9">
      <c r="A100" s="13" t="s">
        <v>131</v>
      </c>
      <c r="B100" s="10">
        <v>285067375</v>
      </c>
      <c r="C100" s="10">
        <v>203753424</v>
      </c>
      <c r="D100" s="10">
        <v>81313951</v>
      </c>
      <c r="E100" s="29">
        <f>D100/B100</f>
        <v>0.28524467592968156</v>
      </c>
      <c r="F100" s="14" t="str">
        <f t="shared" si="8"/>
        <v>Amarillo</v>
      </c>
      <c r="G100" s="14" t="str">
        <f t="shared" si="9"/>
        <v>ARRIBA</v>
      </c>
    </row>
    <row r="101" spans="1:9">
      <c r="A101" s="13" t="s">
        <v>132</v>
      </c>
      <c r="B101" s="10">
        <v>308877693</v>
      </c>
      <c r="C101" s="10">
        <v>224251752</v>
      </c>
      <c r="D101" s="10">
        <v>84625941</v>
      </c>
      <c r="E101" s="29">
        <f>D101/B101</f>
        <v>0.27397880429002036</v>
      </c>
      <c r="F101" s="14" t="str">
        <f>IF(E101&gt;=36%,"Verde",IF(E101&lt;27%,"Rojo","Amarillo"))</f>
        <v>Amarillo</v>
      </c>
      <c r="G101" s="14" t="str">
        <f t="shared" si="9"/>
        <v>ABAJO</v>
      </c>
    </row>
    <row r="102" spans="1:9">
      <c r="A102" s="13" t="s">
        <v>133</v>
      </c>
      <c r="B102" s="10">
        <v>306462764</v>
      </c>
      <c r="C102" s="10">
        <v>223433846</v>
      </c>
      <c r="D102" s="10">
        <v>83028918</v>
      </c>
      <c r="E102" s="29">
        <f>D102/B102</f>
        <v>0.27092661084267972</v>
      </c>
      <c r="F102" s="14" t="str">
        <f>IF(E102&gt;=36%,"Verde",IF(E102&lt;27%,"Rojo","Amarillo"))</f>
        <v>Amarillo</v>
      </c>
      <c r="G102" s="14" t="str">
        <f t="shared" si="9"/>
        <v>ABAJO</v>
      </c>
    </row>
    <row r="103" spans="1:9">
      <c r="A103" s="13" t="s">
        <v>134</v>
      </c>
      <c r="B103" s="10">
        <v>303964253</v>
      </c>
      <c r="C103" s="10">
        <v>220807506</v>
      </c>
      <c r="D103" s="10">
        <v>83156747</v>
      </c>
      <c r="E103" s="29">
        <f>D103/B103</f>
        <v>0.27357410017552292</v>
      </c>
      <c r="F103" s="14" t="str">
        <f>IF(E103&gt;=36%,"Verde",IF(E103&lt;27%,"Rojo","Amarillo"))</f>
        <v>Amarillo</v>
      </c>
      <c r="G103" s="14" t="str">
        <f t="shared" si="9"/>
        <v>ARRIBA</v>
      </c>
    </row>
    <row r="104" spans="1:9">
      <c r="A104" s="13" t="s">
        <v>135</v>
      </c>
      <c r="B104" s="10">
        <v>327371560</v>
      </c>
      <c r="C104" s="10">
        <v>237685835</v>
      </c>
      <c r="D104" s="10">
        <v>89685725</v>
      </c>
      <c r="E104" s="29">
        <f>D104/B104</f>
        <v>0.27395698331278379</v>
      </c>
      <c r="F104" s="14" t="str">
        <f>IF(E104&gt;=36%,"Verde",IF(E104&lt;27%,"Rojo","Amarillo"))</f>
        <v>Amarillo</v>
      </c>
      <c r="G104" s="14" t="str">
        <f t="shared" si="9"/>
        <v>ARRIBA</v>
      </c>
    </row>
    <row r="106" spans="1:9">
      <c r="E106" s="4"/>
    </row>
  </sheetData>
  <mergeCells count="1">
    <mergeCell ref="A3:B4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4">
    <tabColor theme="4" tint="-0.499984740745262"/>
  </sheetPr>
  <dimension ref="A1:L69"/>
  <sheetViews>
    <sheetView tabSelected="1" zoomScale="113" zoomScaleNormal="80" workbookViewId="0">
      <pane xSplit="1" ySplit="5" topLeftCell="B55" activePane="bottomRight" state="frozen"/>
      <selection pane="topRight" activeCell="D1" sqref="D1"/>
      <selection pane="bottomLeft" activeCell="A11" sqref="A11"/>
      <selection pane="bottomRight" activeCell="F64" sqref="F64"/>
    </sheetView>
  </sheetViews>
  <sheetFormatPr defaultColWidth="11.42578125" defaultRowHeight="12.75"/>
  <cols>
    <col min="1" max="1" width="20" style="11" bestFit="1" customWidth="1"/>
    <col min="2" max="2" width="29.140625" style="11" customWidth="1"/>
    <col min="3" max="3" width="19" style="11" bestFit="1" customWidth="1"/>
    <col min="4" max="4" width="19.5703125" style="11" bestFit="1" customWidth="1"/>
    <col min="5" max="16384" width="11.42578125" style="11"/>
  </cols>
  <sheetData>
    <row r="1" spans="1:12" ht="15.75">
      <c r="A1" s="37" t="s">
        <v>138</v>
      </c>
      <c r="D1" s="39" t="s">
        <v>141</v>
      </c>
      <c r="E1" s="40" t="s">
        <v>142</v>
      </c>
      <c r="F1" s="41" t="s">
        <v>145</v>
      </c>
    </row>
    <row r="2" spans="1:12">
      <c r="A2" s="44"/>
      <c r="D2" s="39"/>
      <c r="E2" s="42" t="s">
        <v>143</v>
      </c>
      <c r="F2" s="41" t="s">
        <v>146</v>
      </c>
    </row>
    <row r="3" spans="1:12">
      <c r="B3" s="11" t="s">
        <v>140</v>
      </c>
      <c r="D3" s="41"/>
      <c r="E3" s="43" t="s">
        <v>144</v>
      </c>
      <c r="F3" s="41" t="s">
        <v>147</v>
      </c>
      <c r="K3" s="45"/>
    </row>
    <row r="4" spans="1:12">
      <c r="B4" s="38" t="s">
        <v>139</v>
      </c>
      <c r="I4" s="41"/>
      <c r="K4" s="46"/>
      <c r="L4" s="47"/>
    </row>
    <row r="5" spans="1:12" ht="32.25" customHeight="1">
      <c r="A5" s="48" t="s">
        <v>93</v>
      </c>
      <c r="B5" s="49" t="s">
        <v>148</v>
      </c>
      <c r="C5" s="49" t="s">
        <v>167</v>
      </c>
      <c r="D5" s="49" t="s">
        <v>168</v>
      </c>
      <c r="K5" s="45"/>
    </row>
    <row r="6" spans="1:12">
      <c r="A6" s="50" t="s">
        <v>0</v>
      </c>
      <c r="B6" s="51">
        <v>0.34783702850341797</v>
      </c>
      <c r="C6" s="51">
        <v>0.36134207275669999</v>
      </c>
      <c r="D6" s="51">
        <v>0.333355626984638</v>
      </c>
    </row>
    <row r="7" spans="1:12">
      <c r="A7" s="50" t="s">
        <v>1</v>
      </c>
      <c r="B7" s="51">
        <v>0.36420783996582029</v>
      </c>
      <c r="C7" s="51">
        <v>0.379030820740481</v>
      </c>
      <c r="D7" s="51">
        <v>0.34808780427538</v>
      </c>
    </row>
    <row r="8" spans="1:12">
      <c r="A8" s="52" t="s">
        <v>2</v>
      </c>
      <c r="B8" s="51">
        <v>0.35798236846923825</v>
      </c>
      <c r="C8" s="51">
        <v>0.37212874082743802</v>
      </c>
      <c r="D8" s="51">
        <v>0.34261059928599602</v>
      </c>
    </row>
    <row r="9" spans="1:12">
      <c r="A9" s="50" t="s">
        <v>3</v>
      </c>
      <c r="B9" s="51">
        <v>0.33670097351074219</v>
      </c>
      <c r="C9" s="51">
        <v>0.35172752126632401</v>
      </c>
      <c r="D9" s="51">
        <v>0.32042337535889598</v>
      </c>
    </row>
    <row r="10" spans="1:12">
      <c r="A10" s="52" t="s">
        <v>4</v>
      </c>
      <c r="B10" s="51">
        <v>0.34331794738769533</v>
      </c>
      <c r="C10" s="51">
        <v>0.35608300629308498</v>
      </c>
      <c r="D10" s="51">
        <v>0.32948644057750798</v>
      </c>
    </row>
    <row r="11" spans="1:12">
      <c r="A11" s="50" t="s">
        <v>5</v>
      </c>
      <c r="B11" s="51">
        <v>0.32578330993652344</v>
      </c>
      <c r="C11" s="51">
        <v>0.33769726788905202</v>
      </c>
      <c r="D11" s="51">
        <v>0.31288716990892301</v>
      </c>
    </row>
    <row r="12" spans="1:12">
      <c r="A12" s="50" t="s">
        <v>6</v>
      </c>
      <c r="B12" s="51">
        <v>0.33668239593505861</v>
      </c>
      <c r="C12" s="51">
        <v>0.34921642853325702</v>
      </c>
      <c r="D12" s="51">
        <v>0.32315672634729797</v>
      </c>
    </row>
    <row r="13" spans="1:12">
      <c r="A13" s="50" t="s">
        <v>7</v>
      </c>
      <c r="B13" s="51">
        <v>0.34341873168945314</v>
      </c>
      <c r="C13" s="51">
        <v>0.357887086284922</v>
      </c>
      <c r="D13" s="51">
        <v>0.32773879451486798</v>
      </c>
    </row>
    <row r="14" spans="1:12">
      <c r="A14" s="50" t="s">
        <v>8</v>
      </c>
      <c r="B14" s="51">
        <v>0.35153076171874997</v>
      </c>
      <c r="C14" s="51">
        <v>0.36648633141667702</v>
      </c>
      <c r="D14" s="51">
        <v>0.33527706735719298</v>
      </c>
    </row>
    <row r="15" spans="1:12">
      <c r="A15" s="50" t="s">
        <v>9</v>
      </c>
      <c r="B15" s="51">
        <v>0.33109584808349607</v>
      </c>
      <c r="C15" s="51">
        <v>0.34722050498711199</v>
      </c>
      <c r="D15" s="51">
        <v>0.313544726117304</v>
      </c>
    </row>
    <row r="16" spans="1:12">
      <c r="A16" s="50" t="s">
        <v>10</v>
      </c>
      <c r="B16" s="51">
        <v>0.339444580078125</v>
      </c>
      <c r="C16" s="51">
        <v>0.35456837175758099</v>
      </c>
      <c r="D16" s="51">
        <v>0.32287239692625103</v>
      </c>
    </row>
    <row r="17" spans="1:6">
      <c r="A17" s="50" t="s">
        <v>11</v>
      </c>
      <c r="B17" s="51">
        <v>0.33132774353027344</v>
      </c>
      <c r="C17" s="51">
        <v>0.34714628099411499</v>
      </c>
      <c r="D17" s="51">
        <v>0.31403968002900001</v>
      </c>
    </row>
    <row r="18" spans="1:6">
      <c r="A18" s="50" t="s">
        <v>12</v>
      </c>
      <c r="B18" s="51">
        <v>0.33171512603759767</v>
      </c>
      <c r="C18" s="51">
        <v>0.346975643778134</v>
      </c>
      <c r="D18" s="51">
        <v>0.31511098834828499</v>
      </c>
    </row>
    <row r="19" spans="1:6">
      <c r="A19" s="50" t="s">
        <v>13</v>
      </c>
      <c r="B19" s="51">
        <v>0.32872020721435546</v>
      </c>
      <c r="C19" s="51">
        <v>0.344099806009524</v>
      </c>
      <c r="D19" s="51">
        <v>0.31206238155489102</v>
      </c>
    </row>
    <row r="20" spans="1:6">
      <c r="A20" s="50" t="s">
        <v>14</v>
      </c>
      <c r="B20" s="51">
        <v>0.35753578186035156</v>
      </c>
      <c r="C20" s="51">
        <v>0.37258021748952402</v>
      </c>
      <c r="D20" s="51">
        <v>0.34123446777685301</v>
      </c>
    </row>
    <row r="21" spans="1:6">
      <c r="A21" s="50" t="s">
        <v>15</v>
      </c>
      <c r="B21" s="51">
        <v>0.37364208221435546</v>
      </c>
      <c r="C21" s="51">
        <v>0.38902710589612399</v>
      </c>
      <c r="D21" s="51">
        <v>0.35710624083843301</v>
      </c>
    </row>
    <row r="22" spans="1:6">
      <c r="A22" s="50" t="s">
        <v>16</v>
      </c>
      <c r="B22" s="51">
        <v>0.37264019012451172</v>
      </c>
      <c r="C22" s="51">
        <v>0.38827160511631698</v>
      </c>
      <c r="D22" s="51">
        <v>0.35612468452340601</v>
      </c>
    </row>
    <row r="23" spans="1:6">
      <c r="A23" s="50" t="s">
        <v>17</v>
      </c>
      <c r="B23" s="51">
        <v>0.38731586456298828</v>
      </c>
      <c r="C23" s="51">
        <v>0.40087128091303598</v>
      </c>
      <c r="D23" s="51">
        <v>0.372909087334308</v>
      </c>
      <c r="F23" s="53"/>
    </row>
    <row r="24" spans="1:6">
      <c r="A24" s="50" t="s">
        <v>18</v>
      </c>
      <c r="B24" s="51">
        <v>0.3951779556274414</v>
      </c>
      <c r="C24" s="51">
        <v>0.40951183774917999</v>
      </c>
      <c r="D24" s="51">
        <v>0.37978447134194998</v>
      </c>
    </row>
    <row r="25" spans="1:6">
      <c r="A25" s="50" t="s">
        <v>19</v>
      </c>
      <c r="B25" s="51">
        <v>0.38920734405517576</v>
      </c>
      <c r="C25" s="51">
        <v>0.39990062013912198</v>
      </c>
      <c r="D25" s="51">
        <v>0.37778920717176001</v>
      </c>
    </row>
    <row r="26" spans="1:6">
      <c r="A26" s="50" t="s">
        <v>20</v>
      </c>
      <c r="B26" s="51">
        <v>0.38826469421386717</v>
      </c>
      <c r="C26" s="51">
        <v>0.40118481505053299</v>
      </c>
      <c r="D26" s="51">
        <v>0.37445095894405001</v>
      </c>
    </row>
    <row r="27" spans="1:6">
      <c r="A27" s="50" t="s">
        <v>21</v>
      </c>
      <c r="B27" s="51">
        <v>0.38268207550048827</v>
      </c>
      <c r="C27" s="51">
        <v>0.397131156559488</v>
      </c>
      <c r="D27" s="51">
        <v>0.36727438709652699</v>
      </c>
    </row>
    <row r="28" spans="1:6">
      <c r="A28" s="50" t="s">
        <v>22</v>
      </c>
      <c r="B28" s="51">
        <v>0.38005798339843749</v>
      </c>
      <c r="C28" s="51">
        <v>0.39510132227243899</v>
      </c>
      <c r="D28" s="51">
        <v>0.36400581000532301</v>
      </c>
    </row>
    <row r="29" spans="1:6">
      <c r="A29" s="50" t="s">
        <v>23</v>
      </c>
      <c r="B29" s="51">
        <v>0.40034473419189454</v>
      </c>
      <c r="C29" s="51">
        <v>0.41503277895566099</v>
      </c>
      <c r="D29" s="51">
        <v>0.38475763009967201</v>
      </c>
    </row>
    <row r="30" spans="1:6">
      <c r="A30" s="50" t="s">
        <v>24</v>
      </c>
      <c r="B30" s="51">
        <v>0.38372516632080078</v>
      </c>
      <c r="C30" s="51">
        <v>0.39867692103945102</v>
      </c>
      <c r="D30" s="51">
        <v>0.36786730593528499</v>
      </c>
    </row>
    <row r="31" spans="1:6">
      <c r="A31" s="50" t="s">
        <v>25</v>
      </c>
      <c r="B31" s="51">
        <v>0.38218212127685547</v>
      </c>
      <c r="C31" s="51">
        <v>0.39618577744443201</v>
      </c>
      <c r="D31" s="51">
        <v>0.36729464535467399</v>
      </c>
    </row>
    <row r="32" spans="1:6">
      <c r="A32" s="50" t="s">
        <v>26</v>
      </c>
      <c r="B32" s="51">
        <v>0.38916378021240233</v>
      </c>
      <c r="C32" s="51">
        <v>0.40289394947359802</v>
      </c>
      <c r="D32" s="51">
        <v>0.37445925785663597</v>
      </c>
    </row>
    <row r="33" spans="1:4">
      <c r="A33" s="50" t="s">
        <v>27</v>
      </c>
      <c r="B33" s="51">
        <v>0.39294422149658204</v>
      </c>
      <c r="C33" s="51">
        <v>0.407546755683454</v>
      </c>
      <c r="D33" s="51">
        <v>0.37722176783990302</v>
      </c>
    </row>
    <row r="34" spans="1:4">
      <c r="A34" s="50" t="s">
        <v>28</v>
      </c>
      <c r="B34" s="51">
        <v>0.39780815460781999</v>
      </c>
      <c r="C34" s="51">
        <v>0.412096217900006</v>
      </c>
      <c r="D34" s="51">
        <v>0.38255381904198199</v>
      </c>
    </row>
    <row r="35" spans="1:4">
      <c r="A35" s="50" t="s">
        <v>29</v>
      </c>
      <c r="B35" s="51">
        <v>0.38906086131698298</v>
      </c>
      <c r="C35" s="51">
        <v>0.40437342743524601</v>
      </c>
      <c r="D35" s="51">
        <v>0.37269283579665502</v>
      </c>
    </row>
    <row r="36" spans="1:4">
      <c r="A36" s="50" t="s">
        <v>30</v>
      </c>
      <c r="B36" s="51">
        <v>0.40454879664704702</v>
      </c>
      <c r="C36" s="51">
        <v>0.421542216814627</v>
      </c>
      <c r="D36" s="51">
        <v>0.38633938850909699</v>
      </c>
    </row>
    <row r="37" spans="1:4">
      <c r="A37" s="50" t="s">
        <v>69</v>
      </c>
      <c r="B37" s="51">
        <v>0.41057723197228402</v>
      </c>
      <c r="C37" s="51">
        <v>0.42419919682019802</v>
      </c>
      <c r="D37" s="51">
        <v>0.39599685277240498</v>
      </c>
    </row>
    <row r="38" spans="1:4">
      <c r="A38" s="50" t="s">
        <v>78</v>
      </c>
      <c r="B38" s="51">
        <v>0.40399487046176702</v>
      </c>
      <c r="C38" s="51">
        <v>0.41846840052963602</v>
      </c>
      <c r="D38" s="51">
        <v>0.38856437319558201</v>
      </c>
    </row>
    <row r="39" spans="1:4">
      <c r="A39" s="50" t="s">
        <v>79</v>
      </c>
      <c r="B39" s="51">
        <v>0.40975960812111001</v>
      </c>
      <c r="C39" s="51">
        <v>0.421956092151274</v>
      </c>
      <c r="D39" s="51">
        <v>0.39675076514903002</v>
      </c>
    </row>
    <row r="40" spans="1:4">
      <c r="A40" s="50" t="s">
        <v>82</v>
      </c>
      <c r="B40" s="51">
        <v>0.41615772309953197</v>
      </c>
      <c r="C40" s="51">
        <v>0.42948565962301399</v>
      </c>
      <c r="D40" s="51">
        <v>0.40189651508248198</v>
      </c>
    </row>
    <row r="41" spans="1:4">
      <c r="A41" s="50" t="s">
        <v>83</v>
      </c>
      <c r="B41" s="51">
        <v>0.411425817709407</v>
      </c>
      <c r="C41" s="51">
        <v>0.42430912095163997</v>
      </c>
      <c r="D41" s="51">
        <v>0.39772062330968999</v>
      </c>
    </row>
    <row r="42" spans="1:4">
      <c r="A42" s="50" t="s">
        <v>102</v>
      </c>
      <c r="B42" s="51">
        <v>0.420307882668499</v>
      </c>
      <c r="C42" s="51">
        <v>0.434031020979814</v>
      </c>
      <c r="D42" s="51">
        <v>0.405699331930091</v>
      </c>
    </row>
    <row r="43" spans="1:4">
      <c r="A43" s="50" t="s">
        <v>100</v>
      </c>
      <c r="B43" s="51">
        <v>0.41646041892075503</v>
      </c>
      <c r="C43" s="51">
        <v>0.430320941761759</v>
      </c>
      <c r="D43" s="51">
        <v>0.40174185063156198</v>
      </c>
    </row>
    <row r="44" spans="1:4">
      <c r="A44" s="50" t="s">
        <v>104</v>
      </c>
      <c r="B44" s="51">
        <v>0.42747624599983097</v>
      </c>
      <c r="C44" s="51">
        <v>0.44132808387384198</v>
      </c>
      <c r="D44" s="51">
        <v>0.41275285378691701</v>
      </c>
    </row>
    <row r="45" spans="1:4">
      <c r="A45" s="50" t="s">
        <v>105</v>
      </c>
      <c r="B45" s="51">
        <v>0.42875654604994901</v>
      </c>
      <c r="C45" s="51">
        <v>0.44376105611910399</v>
      </c>
      <c r="D45" s="51">
        <v>0.41269185255519603</v>
      </c>
    </row>
    <row r="46" spans="1:4">
      <c r="A46" s="50" t="s">
        <v>130</v>
      </c>
      <c r="B46" s="51">
        <v>0.412652760199337</v>
      </c>
      <c r="C46" s="51">
        <v>0.42758134097790401</v>
      </c>
      <c r="D46" s="51">
        <v>0.39667634981205302</v>
      </c>
    </row>
    <row r="47" spans="1:4">
      <c r="A47" s="50" t="s">
        <v>131</v>
      </c>
      <c r="B47" s="51">
        <v>0.41382928024953203</v>
      </c>
      <c r="C47" s="51">
        <v>0.42933387037569098</v>
      </c>
      <c r="D47" s="51">
        <v>0.39726293236072902</v>
      </c>
    </row>
    <row r="48" spans="1:4">
      <c r="A48" s="50" t="s">
        <v>132</v>
      </c>
      <c r="B48" s="51">
        <v>0.41073179338652299</v>
      </c>
      <c r="C48" s="51">
        <v>0.42743360177567402</v>
      </c>
      <c r="D48" s="51">
        <v>0.39293439399347502</v>
      </c>
    </row>
    <row r="49" spans="1:4">
      <c r="A49" s="50" t="s">
        <v>133</v>
      </c>
      <c r="B49" s="51">
        <v>0.41997187394281899</v>
      </c>
      <c r="C49" s="51">
        <v>0.43595369285861502</v>
      </c>
      <c r="D49" s="51">
        <v>0.40294813051692102</v>
      </c>
    </row>
    <row r="50" spans="1:4">
      <c r="A50" s="50" t="s">
        <v>136</v>
      </c>
      <c r="B50" s="51">
        <v>0.41707018688602598</v>
      </c>
      <c r="C50" s="51">
        <v>0.43356811111083798</v>
      </c>
      <c r="D50" s="51">
        <v>0.39944183901472202</v>
      </c>
    </row>
    <row r="51" spans="1:4">
      <c r="A51" s="50" t="s">
        <v>137</v>
      </c>
      <c r="B51" s="51">
        <v>0.40971022835204302</v>
      </c>
      <c r="C51" s="51">
        <v>0.42514069231559398</v>
      </c>
      <c r="D51" s="51">
        <v>0.39320351768537498</v>
      </c>
    </row>
    <row r="52" spans="1:4">
      <c r="A52" s="50" t="s">
        <v>149</v>
      </c>
      <c r="B52" s="51">
        <v>0.39979410262669901</v>
      </c>
      <c r="C52" s="51">
        <v>0.416641601039906</v>
      </c>
      <c r="D52" s="51">
        <v>0.38170025924273099</v>
      </c>
    </row>
    <row r="53" spans="1:4">
      <c r="A53" s="50" t="s">
        <v>150</v>
      </c>
      <c r="B53" s="51">
        <v>0.39968129218689102</v>
      </c>
      <c r="C53" s="51">
        <v>0.41701265784678399</v>
      </c>
      <c r="D53" s="51">
        <v>0.38105304780330901</v>
      </c>
    </row>
    <row r="54" spans="1:4">
      <c r="A54" s="50" t="s">
        <v>151</v>
      </c>
      <c r="B54" s="51">
        <v>0.38938876465529199</v>
      </c>
      <c r="C54" s="51">
        <v>0.40566658224486701</v>
      </c>
      <c r="D54" s="51">
        <v>0.37196017864956399</v>
      </c>
    </row>
    <row r="55" spans="1:4">
      <c r="A55" s="50" t="s">
        <v>152</v>
      </c>
      <c r="B55" s="51">
        <v>0.40090031947289301</v>
      </c>
      <c r="C55" s="51">
        <v>0.417389288814143</v>
      </c>
      <c r="D55" s="51">
        <v>0.38313742747518098</v>
      </c>
    </row>
    <row r="56" spans="1:4">
      <c r="A56" s="50" t="s">
        <v>153</v>
      </c>
      <c r="B56" s="51">
        <v>0.41803418660605202</v>
      </c>
      <c r="C56" s="51">
        <v>0.434149524248298</v>
      </c>
      <c r="D56" s="51">
        <v>0.400709496462828</v>
      </c>
    </row>
    <row r="57" spans="1:4">
      <c r="A57" s="50" t="s">
        <v>154</v>
      </c>
      <c r="B57" s="51">
        <v>0.41038419934997</v>
      </c>
      <c r="C57" s="51">
        <v>0.42811879027849098</v>
      </c>
      <c r="D57" s="51">
        <v>0.39132258083546201</v>
      </c>
    </row>
    <row r="58" spans="1:4">
      <c r="A58" s="50" t="s">
        <v>155</v>
      </c>
      <c r="B58" s="51">
        <v>0.39134800226246902</v>
      </c>
      <c r="C58" s="51">
        <v>0.40747072097391501</v>
      </c>
      <c r="D58" s="51">
        <v>0.37395106759830898</v>
      </c>
    </row>
    <row r="59" spans="1:4">
      <c r="A59" s="50" t="s">
        <v>156</v>
      </c>
      <c r="B59" s="51">
        <v>0.384684706224378</v>
      </c>
      <c r="C59" s="51">
        <v>0.40169360329359399</v>
      </c>
      <c r="D59" s="51">
        <v>0.36639293011623097</v>
      </c>
    </row>
    <row r="60" spans="1:4">
      <c r="A60" s="50" t="s">
        <v>157</v>
      </c>
      <c r="B60" s="51">
        <v>0.39286619570477099</v>
      </c>
      <c r="C60" s="51">
        <v>0.41190588132202299</v>
      </c>
      <c r="D60" s="51">
        <v>0.37235171988721899</v>
      </c>
    </row>
    <row r="61" spans="1:4">
      <c r="A61" s="50" t="s">
        <v>158</v>
      </c>
      <c r="B61" s="51">
        <v>0.398016191335122</v>
      </c>
      <c r="C61" s="51">
        <v>0.41576296423204701</v>
      </c>
      <c r="D61" s="51">
        <v>0.37891345976444801</v>
      </c>
    </row>
    <row r="62" spans="1:4">
      <c r="A62" s="50" t="s">
        <v>159</v>
      </c>
      <c r="B62" s="51">
        <v>0.38711373061627202</v>
      </c>
      <c r="C62" s="51">
        <v>0.40524776774914101</v>
      </c>
      <c r="D62" s="51">
        <v>0.36759919831900101</v>
      </c>
    </row>
    <row r="63" spans="1:4">
      <c r="A63" s="50" t="s">
        <v>160</v>
      </c>
      <c r="B63" s="51">
        <v>0.38058158271639803</v>
      </c>
      <c r="C63" s="51">
        <v>0.39855387906776601</v>
      </c>
      <c r="D63" s="51">
        <v>0.36132488015310799</v>
      </c>
    </row>
    <row r="64" spans="1:4">
      <c r="A64" s="50" t="s">
        <v>161</v>
      </c>
      <c r="B64" s="51">
        <v>0.38540155561538803</v>
      </c>
      <c r="C64" s="51">
        <v>0.40330152644027201</v>
      </c>
      <c r="D64" s="51">
        <v>0.36615826492326298</v>
      </c>
    </row>
    <row r="65" spans="1:4">
      <c r="A65" s="50" t="s">
        <v>162</v>
      </c>
      <c r="B65" s="51">
        <v>0.37346799377601902</v>
      </c>
      <c r="C65" s="51">
        <v>0.39253089253129803</v>
      </c>
      <c r="D65" s="51">
        <v>0.35295691156574199</v>
      </c>
    </row>
    <row r="66" spans="1:4">
      <c r="A66" s="50" t="s">
        <v>163</v>
      </c>
      <c r="B66" s="51">
        <v>0.35599999999999998</v>
      </c>
      <c r="C66" s="51">
        <v>0.374605409272874</v>
      </c>
      <c r="D66" s="51">
        <v>0.338433061657548</v>
      </c>
    </row>
    <row r="67" spans="1:4">
      <c r="A67" s="50" t="s">
        <v>164</v>
      </c>
      <c r="B67" s="51">
        <v>0.44464582247676698</v>
      </c>
      <c r="C67" s="51">
        <v>0.46213520645002698</v>
      </c>
      <c r="D67" s="51">
        <v>0.426203083606917</v>
      </c>
    </row>
    <row r="68" spans="1:4">
      <c r="A68" s="50" t="s">
        <v>165</v>
      </c>
      <c r="B68" s="51">
        <v>0.40728415935416501</v>
      </c>
      <c r="C68" s="51">
        <v>0.42454464107135698</v>
      </c>
      <c r="D68" s="51">
        <v>0.38891528989436702</v>
      </c>
    </row>
    <row r="69" spans="1:4">
      <c r="A69" s="50" t="s">
        <v>166</v>
      </c>
      <c r="B69" s="51">
        <v>0.39423665441611999</v>
      </c>
      <c r="C69" s="51">
        <v>0.41284793769092398</v>
      </c>
      <c r="D69" s="51">
        <v>0.37427633345504502</v>
      </c>
    </row>
  </sheetData>
  <phoneticPr fontId="70" type="noConversion"/>
  <conditionalFormatting sqref="B6:D51">
    <cfRule type="expression" dxfId="47" priority="46" stopIfTrue="1">
      <formula>B6&lt;=20.5%</formula>
    </cfRule>
    <cfRule type="expression" dxfId="46" priority="47" stopIfTrue="1">
      <formula>B6&lt;=36%</formula>
    </cfRule>
    <cfRule type="expression" dxfId="45" priority="48">
      <formula>B6&gt;36%</formula>
    </cfRule>
  </conditionalFormatting>
  <conditionalFormatting sqref="B52:D52">
    <cfRule type="expression" dxfId="44" priority="43" stopIfTrue="1">
      <formula>B52&lt;=20.5%</formula>
    </cfRule>
    <cfRule type="expression" dxfId="43" priority="44" stopIfTrue="1">
      <formula>B52&lt;=36%</formula>
    </cfRule>
    <cfRule type="expression" dxfId="42" priority="45">
      <formula>B52&gt;36%</formula>
    </cfRule>
  </conditionalFormatting>
  <conditionalFormatting sqref="B53:D53">
    <cfRule type="expression" dxfId="41" priority="40" stopIfTrue="1">
      <formula>B53&lt;=20.5%</formula>
    </cfRule>
    <cfRule type="expression" dxfId="40" priority="41" stopIfTrue="1">
      <formula>B53&lt;=36%</formula>
    </cfRule>
    <cfRule type="expression" dxfId="39" priority="42">
      <formula>B53&gt;36%</formula>
    </cfRule>
  </conditionalFormatting>
  <conditionalFormatting sqref="B54:D54">
    <cfRule type="expression" dxfId="38" priority="37" stopIfTrue="1">
      <formula>B54&lt;=20.5%</formula>
    </cfRule>
    <cfRule type="expression" dxfId="37" priority="38" stopIfTrue="1">
      <formula>B54&lt;=36%</formula>
    </cfRule>
    <cfRule type="expression" dxfId="36" priority="39">
      <formula>B54&gt;36%</formula>
    </cfRule>
  </conditionalFormatting>
  <conditionalFormatting sqref="B55:D55">
    <cfRule type="expression" dxfId="35" priority="34" stopIfTrue="1">
      <formula>B55&lt;=20.5%</formula>
    </cfRule>
    <cfRule type="expression" dxfId="34" priority="35" stopIfTrue="1">
      <formula>B55&lt;=36%</formula>
    </cfRule>
    <cfRule type="expression" dxfId="33" priority="36">
      <formula>B55&gt;36%</formula>
    </cfRule>
  </conditionalFormatting>
  <conditionalFormatting sqref="B56:D56">
    <cfRule type="expression" dxfId="32" priority="31" stopIfTrue="1">
      <formula>B56&lt;=20.5%</formula>
    </cfRule>
    <cfRule type="expression" dxfId="31" priority="32" stopIfTrue="1">
      <formula>B56&lt;=36%</formula>
    </cfRule>
    <cfRule type="expression" dxfId="30" priority="33">
      <formula>B56&gt;36%</formula>
    </cfRule>
  </conditionalFormatting>
  <conditionalFormatting sqref="B57:D57">
    <cfRule type="expression" dxfId="29" priority="28" stopIfTrue="1">
      <formula>B57&lt;=20.5%</formula>
    </cfRule>
    <cfRule type="expression" dxfId="28" priority="29" stopIfTrue="1">
      <formula>B57&lt;=36%</formula>
    </cfRule>
    <cfRule type="expression" dxfId="27" priority="30">
      <formula>B57&gt;36%</formula>
    </cfRule>
  </conditionalFormatting>
  <conditionalFormatting sqref="B58:D58">
    <cfRule type="expression" dxfId="26" priority="25" stopIfTrue="1">
      <formula>B58&lt;=20.5%</formula>
    </cfRule>
    <cfRule type="expression" dxfId="25" priority="26" stopIfTrue="1">
      <formula>B58&lt;=36%</formula>
    </cfRule>
    <cfRule type="expression" dxfId="24" priority="27">
      <formula>B58&gt;36%</formula>
    </cfRule>
  </conditionalFormatting>
  <conditionalFormatting sqref="B59:D59">
    <cfRule type="expression" dxfId="23" priority="22" stopIfTrue="1">
      <formula>B59&lt;=20.5%</formula>
    </cfRule>
    <cfRule type="expression" dxfId="22" priority="23" stopIfTrue="1">
      <formula>B59&lt;=36%</formula>
    </cfRule>
    <cfRule type="expression" dxfId="21" priority="24">
      <formula>B59&gt;36%</formula>
    </cfRule>
  </conditionalFormatting>
  <conditionalFormatting sqref="B60:D60">
    <cfRule type="expression" dxfId="20" priority="19" stopIfTrue="1">
      <formula>B60&lt;=20.5%</formula>
    </cfRule>
    <cfRule type="expression" dxfId="19" priority="20" stopIfTrue="1">
      <formula>B60&lt;=36%</formula>
    </cfRule>
    <cfRule type="expression" dxfId="18" priority="21">
      <formula>B60&gt;36%</formula>
    </cfRule>
  </conditionalFormatting>
  <conditionalFormatting sqref="B61:D61">
    <cfRule type="expression" dxfId="17" priority="16" stopIfTrue="1">
      <formula>B61&lt;=20.5%</formula>
    </cfRule>
    <cfRule type="expression" dxfId="16" priority="17" stopIfTrue="1">
      <formula>B61&lt;=36%</formula>
    </cfRule>
    <cfRule type="expression" dxfId="15" priority="18">
      <formula>B61&gt;36%</formula>
    </cfRule>
  </conditionalFormatting>
  <conditionalFormatting sqref="B62:D62">
    <cfRule type="expression" dxfId="14" priority="13" stopIfTrue="1">
      <formula>B62&lt;=20.5%</formula>
    </cfRule>
    <cfRule type="expression" dxfId="13" priority="14" stopIfTrue="1">
      <formula>B62&lt;=36%</formula>
    </cfRule>
    <cfRule type="expression" dxfId="12" priority="15">
      <formula>B62&gt;36%</formula>
    </cfRule>
  </conditionalFormatting>
  <conditionalFormatting sqref="B63:D63">
    <cfRule type="expression" dxfId="11" priority="10" stopIfTrue="1">
      <formula>B63&lt;=20.5%</formula>
    </cfRule>
    <cfRule type="expression" dxfId="10" priority="11" stopIfTrue="1">
      <formula>B63&lt;=36%</formula>
    </cfRule>
    <cfRule type="expression" dxfId="9" priority="12">
      <formula>B63&gt;36%</formula>
    </cfRule>
  </conditionalFormatting>
  <conditionalFormatting sqref="B64:D65">
    <cfRule type="expression" dxfId="8" priority="7" stopIfTrue="1">
      <formula>B64&lt;=20.5%</formula>
    </cfRule>
    <cfRule type="expression" dxfId="7" priority="8" stopIfTrue="1">
      <formula>B64&lt;=36%</formula>
    </cfRule>
    <cfRule type="expression" dxfId="6" priority="9">
      <formula>B64&gt;36%</formula>
    </cfRule>
  </conditionalFormatting>
  <conditionalFormatting sqref="B66:D67">
    <cfRule type="expression" dxfId="5" priority="4" stopIfTrue="1">
      <formula>B66&lt;=20.5%</formula>
    </cfRule>
    <cfRule type="expression" dxfId="4" priority="5" stopIfTrue="1">
      <formula>B66&lt;=36%</formula>
    </cfRule>
    <cfRule type="expression" dxfId="3" priority="6">
      <formula>B66&gt;36%</formula>
    </cfRule>
  </conditionalFormatting>
  <conditionalFormatting sqref="B68:D69">
    <cfRule type="expression" dxfId="2" priority="1" stopIfTrue="1">
      <formula>B68&lt;=20.5%</formula>
    </cfRule>
    <cfRule type="expression" dxfId="1" priority="2" stopIfTrue="1">
      <formula>B68&lt;=36%</formula>
    </cfRule>
    <cfRule type="expression" dxfId="0" priority="3">
      <formula>B68&gt;36%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5">
    <tabColor theme="4" tint="-0.499984740745262"/>
  </sheetPr>
  <dimension ref="A1:M46"/>
  <sheetViews>
    <sheetView zoomScale="90" zoomScaleNormal="90" workbookViewId="0">
      <pane xSplit="4" ySplit="5" topLeftCell="E31" activePane="bottomRight" state="frozen"/>
      <selection pane="topRight" activeCell="E1" sqref="E1"/>
      <selection pane="bottomLeft" activeCell="A6" sqref="A6"/>
      <selection pane="bottomRight" activeCell="I45" sqref="I45"/>
    </sheetView>
  </sheetViews>
  <sheetFormatPr defaultColWidth="11.42578125" defaultRowHeight="15"/>
  <cols>
    <col min="1" max="1" width="1.85546875" style="17" customWidth="1"/>
    <col min="2" max="16384" width="11.42578125" style="17"/>
  </cols>
  <sheetData>
    <row r="1" spans="1:13" ht="15.75">
      <c r="A1" s="55" t="s">
        <v>95</v>
      </c>
      <c r="B1" s="55" t="s">
        <v>115</v>
      </c>
      <c r="C1" s="55"/>
      <c r="D1" s="9" t="s">
        <v>116</v>
      </c>
      <c r="E1" s="9"/>
      <c r="F1" s="9"/>
      <c r="G1" s="9"/>
      <c r="H1" s="9"/>
      <c r="I1" s="9"/>
    </row>
    <row r="2" spans="1:13">
      <c r="C2" s="9"/>
      <c r="D2" s="9"/>
      <c r="E2" s="9"/>
      <c r="F2" s="9"/>
      <c r="G2" s="9"/>
      <c r="H2" s="9"/>
      <c r="I2" s="9"/>
    </row>
    <row r="3" spans="1:13" ht="15.75">
      <c r="C3" s="9"/>
      <c r="D3" s="9"/>
      <c r="E3" s="56" t="s">
        <v>118</v>
      </c>
      <c r="F3" s="57"/>
      <c r="G3" s="57"/>
      <c r="H3" s="57"/>
      <c r="I3" s="57"/>
      <c r="K3" s="56" t="s">
        <v>119</v>
      </c>
      <c r="L3" s="57"/>
      <c r="M3" s="57"/>
    </row>
    <row r="4" spans="1:13" ht="26.25" customHeight="1">
      <c r="A4" s="21"/>
      <c r="B4" s="21"/>
      <c r="C4" s="21"/>
      <c r="D4" s="21"/>
      <c r="E4" s="58" t="s">
        <v>120</v>
      </c>
      <c r="F4" s="59"/>
      <c r="G4" s="59"/>
      <c r="H4" s="59"/>
      <c r="I4" s="60"/>
      <c r="K4" s="58" t="s">
        <v>117</v>
      </c>
      <c r="L4" s="59"/>
      <c r="M4" s="59"/>
    </row>
    <row r="5" spans="1:13">
      <c r="B5" s="1" t="s">
        <v>93</v>
      </c>
      <c r="C5" s="1" t="s">
        <v>80</v>
      </c>
      <c r="D5" s="1" t="s">
        <v>81</v>
      </c>
      <c r="E5" s="1" t="s">
        <v>97</v>
      </c>
      <c r="F5" s="1" t="s">
        <v>98</v>
      </c>
      <c r="G5" s="1" t="s">
        <v>99</v>
      </c>
      <c r="H5" s="3" t="s">
        <v>92</v>
      </c>
      <c r="I5" s="3" t="s">
        <v>103</v>
      </c>
      <c r="K5" s="2" t="s">
        <v>97</v>
      </c>
      <c r="L5" s="2" t="s">
        <v>98</v>
      </c>
      <c r="M5" s="2" t="s">
        <v>99</v>
      </c>
    </row>
    <row r="6" spans="1:13">
      <c r="B6" s="22" t="s">
        <v>0</v>
      </c>
      <c r="C6" s="13">
        <v>2005</v>
      </c>
      <c r="D6" s="13">
        <v>1</v>
      </c>
      <c r="E6" s="6">
        <v>0.34783702850341797</v>
      </c>
      <c r="F6" s="7">
        <v>0.27991380691528323</v>
      </c>
      <c r="G6" s="7">
        <v>0.56341953277587886</v>
      </c>
      <c r="H6" s="23" t="str">
        <f>IF(E6&lt;27.4%,"VERDE",IF(E6&lt;34.3%,"AMARILLO","ROJO"))</f>
        <v>ROJO</v>
      </c>
      <c r="I6" s="23"/>
      <c r="K6" s="30">
        <v>0.85198473930358887</v>
      </c>
      <c r="L6" s="30">
        <v>0.79999130964279175</v>
      </c>
      <c r="M6" s="30">
        <v>0.97518527507781982</v>
      </c>
    </row>
    <row r="7" spans="1:13">
      <c r="B7" s="22" t="s">
        <v>1</v>
      </c>
      <c r="C7" s="13">
        <v>2005</v>
      </c>
      <c r="D7" s="13">
        <v>2</v>
      </c>
      <c r="E7" s="6">
        <v>0.36420783996582029</v>
      </c>
      <c r="F7" s="7">
        <v>0.29479064941406252</v>
      </c>
      <c r="G7" s="7">
        <v>0.5864705657958984</v>
      </c>
      <c r="H7" s="23" t="str">
        <f t="shared" ref="H7:H43" si="0">IF(E7&lt;27.4%,"VERDE",IF(E7&lt;34.3%,"AMARILLO","ROJO"))</f>
        <v>ROJO</v>
      </c>
      <c r="I7" s="23" t="str">
        <f>IF((E7-E6)&gt;0.001,"ARRIBA",IF(E7-E6&lt;-0.001,"ABAJO","IGUAL"))</f>
        <v>ARRIBA</v>
      </c>
      <c r="K7" s="30">
        <v>0.88801759481430054</v>
      </c>
      <c r="L7" s="30">
        <v>0.83332628011703491</v>
      </c>
      <c r="M7" s="30">
        <v>1.0177527666091919</v>
      </c>
    </row>
    <row r="8" spans="1:13">
      <c r="B8" s="24" t="s">
        <v>2</v>
      </c>
      <c r="C8" s="25">
        <v>2005</v>
      </c>
      <c r="D8" s="25">
        <v>3</v>
      </c>
      <c r="E8" s="6">
        <v>0.35798236846923825</v>
      </c>
      <c r="F8" s="7">
        <v>0.28873487472534182</v>
      </c>
      <c r="G8" s="7">
        <v>0.57906227111816411</v>
      </c>
      <c r="H8" s="23" t="str">
        <f t="shared" si="0"/>
        <v>ROJO</v>
      </c>
      <c r="I8" s="23" t="str">
        <f t="shared" ref="I8:I46" si="1">IF((E8-E7)&gt;0.001,"ARRIBA",IF(E8-E7&lt;-0.001,"ABAJO","IGUAL"))</f>
        <v>ABAJO</v>
      </c>
      <c r="K8" s="30">
        <v>0.87949329614639282</v>
      </c>
      <c r="L8" s="30">
        <v>0.82398289442062378</v>
      </c>
      <c r="M8" s="30">
        <v>1.011326789855957</v>
      </c>
    </row>
    <row r="9" spans="1:13">
      <c r="B9" s="22" t="s">
        <v>3</v>
      </c>
      <c r="C9" s="13">
        <v>2005</v>
      </c>
      <c r="D9" s="13">
        <v>4</v>
      </c>
      <c r="E9" s="8">
        <v>0.33670097351074219</v>
      </c>
      <c r="F9" s="12">
        <v>0.27150291442871094</v>
      </c>
      <c r="G9" s="12">
        <v>0.54385189056396488</v>
      </c>
      <c r="H9" s="23" t="str">
        <f t="shared" si="0"/>
        <v>AMARILLO</v>
      </c>
      <c r="I9" s="23" t="str">
        <f t="shared" si="1"/>
        <v>ABAJO</v>
      </c>
      <c r="K9" s="30">
        <v>0.83547651767730713</v>
      </c>
      <c r="L9" s="30">
        <v>0.79005557298660278</v>
      </c>
      <c r="M9" s="30">
        <v>0.94339942932128906</v>
      </c>
    </row>
    <row r="10" spans="1:13">
      <c r="B10" s="24" t="s">
        <v>4</v>
      </c>
      <c r="C10" s="25">
        <v>2006</v>
      </c>
      <c r="D10" s="13">
        <v>1</v>
      </c>
      <c r="E10" s="8">
        <v>0.34331794738769533</v>
      </c>
      <c r="F10" s="12">
        <v>0.27472545623779299</v>
      </c>
      <c r="G10" s="12">
        <v>0.56183372497558592</v>
      </c>
      <c r="H10" s="23" t="str">
        <f t="shared" si="0"/>
        <v>ROJO</v>
      </c>
      <c r="I10" s="23" t="str">
        <f t="shared" si="1"/>
        <v>ARRIBA</v>
      </c>
      <c r="K10" s="30">
        <v>0.85457473993301392</v>
      </c>
      <c r="L10" s="30">
        <v>0.80370134115219116</v>
      </c>
      <c r="M10" s="30">
        <v>0.97562724351882935</v>
      </c>
    </row>
    <row r="11" spans="1:13">
      <c r="B11" s="22" t="s">
        <v>5</v>
      </c>
      <c r="C11" s="13">
        <v>2006</v>
      </c>
      <c r="D11" s="13">
        <v>2</v>
      </c>
      <c r="E11" s="8">
        <v>0.32578330993652344</v>
      </c>
      <c r="F11" s="12">
        <v>0.25783409118652345</v>
      </c>
      <c r="G11" s="12">
        <v>0.54168178558349611</v>
      </c>
      <c r="H11" s="23" t="str">
        <f t="shared" si="0"/>
        <v>AMARILLO</v>
      </c>
      <c r="I11" s="23" t="str">
        <f t="shared" si="1"/>
        <v>ABAJO</v>
      </c>
      <c r="K11" s="30">
        <v>0.8245047926902771</v>
      </c>
      <c r="L11" s="30">
        <v>0.77210706472396851</v>
      </c>
      <c r="M11" s="30">
        <v>0.9493299126625061</v>
      </c>
    </row>
    <row r="12" spans="1:13">
      <c r="B12" s="22" t="s">
        <v>6</v>
      </c>
      <c r="C12" s="13">
        <v>2006</v>
      </c>
      <c r="D12" s="13">
        <v>3</v>
      </c>
      <c r="E12" s="8">
        <v>0.33668239593505861</v>
      </c>
      <c r="F12" s="12">
        <v>0.27194807052612302</v>
      </c>
      <c r="G12" s="12">
        <v>0.54291831970214843</v>
      </c>
      <c r="H12" s="23" t="str">
        <f t="shared" si="0"/>
        <v>AMARILLO</v>
      </c>
      <c r="I12" s="23" t="str">
        <f t="shared" si="1"/>
        <v>ARRIBA</v>
      </c>
      <c r="K12" s="30">
        <v>0.85433465242385864</v>
      </c>
      <c r="L12" s="30">
        <v>0.80805683135986328</v>
      </c>
      <c r="M12" s="30">
        <v>0.96463441848754883</v>
      </c>
    </row>
    <row r="13" spans="1:13">
      <c r="B13" s="22" t="s">
        <v>7</v>
      </c>
      <c r="C13" s="13">
        <v>2006</v>
      </c>
      <c r="D13" s="13">
        <v>4</v>
      </c>
      <c r="E13" s="8">
        <v>0.34341873168945314</v>
      </c>
      <c r="F13" s="12">
        <v>0.2768212127685547</v>
      </c>
      <c r="G13" s="12">
        <v>0.5549777221679687</v>
      </c>
      <c r="H13" s="23" t="str">
        <f t="shared" si="0"/>
        <v>ROJO</v>
      </c>
      <c r="I13" s="23" t="str">
        <f t="shared" si="1"/>
        <v>ARRIBA</v>
      </c>
      <c r="K13" s="30">
        <v>0.8717772364616394</v>
      </c>
      <c r="L13" s="30">
        <v>0.82771891355514526</v>
      </c>
      <c r="M13" s="30">
        <v>0.97685337066650391</v>
      </c>
    </row>
    <row r="14" spans="1:13">
      <c r="B14" s="22" t="s">
        <v>8</v>
      </c>
      <c r="C14" s="13">
        <v>2007</v>
      </c>
      <c r="D14" s="13">
        <v>1</v>
      </c>
      <c r="E14" s="8">
        <v>0.35153076171874997</v>
      </c>
      <c r="F14" s="12">
        <v>0.28411176681518557</v>
      </c>
      <c r="G14" s="12">
        <v>0.56527656555175776</v>
      </c>
      <c r="H14" s="23" t="str">
        <f t="shared" si="0"/>
        <v>ROJO</v>
      </c>
      <c r="I14" s="23" t="str">
        <f t="shared" si="1"/>
        <v>ARRIBA</v>
      </c>
      <c r="K14" s="30">
        <v>0.8898167610168457</v>
      </c>
      <c r="L14" s="30">
        <v>0.8469814658164978</v>
      </c>
      <c r="M14" s="30">
        <v>0.99204039573669434</v>
      </c>
    </row>
    <row r="15" spans="1:13">
      <c r="B15" s="22" t="s">
        <v>9</v>
      </c>
      <c r="C15" s="13">
        <v>2007</v>
      </c>
      <c r="D15" s="13">
        <v>2</v>
      </c>
      <c r="E15" s="8">
        <v>0.33109584808349607</v>
      </c>
      <c r="F15" s="12">
        <v>0.2657046890258789</v>
      </c>
      <c r="G15" s="12">
        <v>0.5385271453857422</v>
      </c>
      <c r="H15" s="23" t="str">
        <f t="shared" si="0"/>
        <v>AMARILLO</v>
      </c>
      <c r="I15" s="23" t="str">
        <f t="shared" si="1"/>
        <v>ABAJO</v>
      </c>
      <c r="K15" s="30">
        <v>0.84444767236709595</v>
      </c>
      <c r="L15" s="30">
        <v>0.79946339130401611</v>
      </c>
      <c r="M15" s="30">
        <v>0.95187497138977051</v>
      </c>
    </row>
    <row r="16" spans="1:13">
      <c r="B16" s="22" t="s">
        <v>10</v>
      </c>
      <c r="C16" s="13">
        <v>2007</v>
      </c>
      <c r="D16" s="13">
        <v>3</v>
      </c>
      <c r="E16" s="8">
        <v>0.339444580078125</v>
      </c>
      <c r="F16" s="12">
        <v>0.27422094345092773</v>
      </c>
      <c r="G16" s="12">
        <v>0.54461090087890629</v>
      </c>
      <c r="H16" s="23" t="str">
        <f t="shared" si="0"/>
        <v>AMARILLO</v>
      </c>
      <c r="I16" s="23" t="str">
        <f t="shared" si="1"/>
        <v>ARRIBA</v>
      </c>
      <c r="K16" s="30">
        <v>0.86493736505508423</v>
      </c>
      <c r="L16" s="30">
        <v>0.82734036445617676</v>
      </c>
      <c r="M16" s="30">
        <v>0.9547460675239563</v>
      </c>
    </row>
    <row r="17" spans="2:13">
      <c r="B17" s="22" t="s">
        <v>11</v>
      </c>
      <c r="C17" s="13">
        <v>2007</v>
      </c>
      <c r="D17" s="13">
        <v>4</v>
      </c>
      <c r="E17" s="8">
        <v>0.33132774353027344</v>
      </c>
      <c r="F17" s="12">
        <v>0.26652074813842774</v>
      </c>
      <c r="G17" s="12">
        <v>0.53522926330566412</v>
      </c>
      <c r="H17" s="23" t="str">
        <f t="shared" si="0"/>
        <v>AMARILLO</v>
      </c>
      <c r="I17" s="23" t="str">
        <f t="shared" si="1"/>
        <v>ABAJO</v>
      </c>
      <c r="K17" s="30">
        <v>0.86406433582305908</v>
      </c>
      <c r="L17" s="30">
        <v>0.83280491828918457</v>
      </c>
      <c r="M17" s="30">
        <v>0.93875414133071899</v>
      </c>
    </row>
    <row r="18" spans="2:13">
      <c r="B18" s="22" t="s">
        <v>12</v>
      </c>
      <c r="C18" s="13">
        <v>2008</v>
      </c>
      <c r="D18" s="13">
        <v>1</v>
      </c>
      <c r="E18" s="8">
        <v>0.33171512603759767</v>
      </c>
      <c r="F18" s="12">
        <v>0.26873556137084958</v>
      </c>
      <c r="G18" s="12">
        <v>0.53049053192138673</v>
      </c>
      <c r="H18" s="23" t="str">
        <f t="shared" si="0"/>
        <v>AMARILLO</v>
      </c>
      <c r="I18" s="23" t="str">
        <f t="shared" si="1"/>
        <v>IGUAL</v>
      </c>
      <c r="K18" s="30">
        <v>0.85768699645996094</v>
      </c>
      <c r="L18" s="30">
        <v>0.82473516464233398</v>
      </c>
      <c r="M18" s="30">
        <v>0.93645358085632324</v>
      </c>
    </row>
    <row r="19" spans="2:13">
      <c r="B19" s="22" t="s">
        <v>13</v>
      </c>
      <c r="C19" s="13">
        <v>2008</v>
      </c>
      <c r="D19" s="13">
        <v>2</v>
      </c>
      <c r="E19" s="8">
        <v>0.32872020721435546</v>
      </c>
      <c r="F19" s="12">
        <v>0.26653099060058594</v>
      </c>
      <c r="G19" s="12">
        <v>0.52382038116455076</v>
      </c>
      <c r="H19" s="23" t="str">
        <f t="shared" si="0"/>
        <v>AMARILLO</v>
      </c>
      <c r="I19" s="23" t="str">
        <f t="shared" si="1"/>
        <v>ABAJO</v>
      </c>
      <c r="K19" s="30">
        <v>0.85740631818771362</v>
      </c>
      <c r="L19" s="30">
        <v>0.8277251124382019</v>
      </c>
      <c r="M19" s="30">
        <v>0.92837220430374146</v>
      </c>
    </row>
    <row r="20" spans="2:13">
      <c r="B20" s="22" t="s">
        <v>14</v>
      </c>
      <c r="C20" s="13">
        <v>2008</v>
      </c>
      <c r="D20" s="13">
        <v>3</v>
      </c>
      <c r="E20" s="8">
        <v>0.35753578186035156</v>
      </c>
      <c r="F20" s="12">
        <v>0.29596920013427735</v>
      </c>
      <c r="G20" s="12">
        <v>0.5524772644042969</v>
      </c>
      <c r="H20" s="23" t="str">
        <f t="shared" si="0"/>
        <v>ROJO</v>
      </c>
      <c r="I20" s="23" t="str">
        <f t="shared" si="1"/>
        <v>ARRIBA</v>
      </c>
      <c r="K20" s="30">
        <v>0.92388403415679932</v>
      </c>
      <c r="L20" s="30">
        <v>0.90171575546264648</v>
      </c>
      <c r="M20" s="30">
        <v>0.97688812017440796</v>
      </c>
    </row>
    <row r="21" spans="2:13">
      <c r="B21" s="22" t="s">
        <v>15</v>
      </c>
      <c r="C21" s="13">
        <v>2008</v>
      </c>
      <c r="D21" s="13">
        <v>4</v>
      </c>
      <c r="E21" s="8">
        <v>0.37364208221435546</v>
      </c>
      <c r="F21" s="12">
        <v>0.31486383438110349</v>
      </c>
      <c r="G21" s="12">
        <v>0.55743679046630856</v>
      </c>
      <c r="H21" s="23" t="str">
        <f t="shared" si="0"/>
        <v>ROJO</v>
      </c>
      <c r="I21" s="23" t="str">
        <f t="shared" si="1"/>
        <v>ARRIBA</v>
      </c>
      <c r="K21" s="30">
        <v>0.9732813835144043</v>
      </c>
      <c r="L21" s="30">
        <v>0.96865880489349365</v>
      </c>
      <c r="M21" s="30">
        <v>0.98431652784347534</v>
      </c>
    </row>
    <row r="22" spans="2:13">
      <c r="B22" s="22" t="s">
        <v>16</v>
      </c>
      <c r="C22" s="13">
        <v>2009</v>
      </c>
      <c r="D22" s="13">
        <v>1</v>
      </c>
      <c r="E22" s="8">
        <v>0.37264019012451172</v>
      </c>
      <c r="F22" s="12">
        <v>0.31453077316284178</v>
      </c>
      <c r="G22" s="12">
        <v>0.55342918395996099</v>
      </c>
      <c r="H22" s="23" t="str">
        <f t="shared" si="0"/>
        <v>ROJO</v>
      </c>
      <c r="I22" s="23" t="str">
        <f t="shared" si="1"/>
        <v>ABAJO</v>
      </c>
      <c r="K22" s="30">
        <v>0.96537983417510986</v>
      </c>
      <c r="L22" s="30">
        <v>0.96238476037979126</v>
      </c>
      <c r="M22" s="30">
        <v>0.97252631187438965</v>
      </c>
    </row>
    <row r="23" spans="2:13">
      <c r="B23" s="22" t="s">
        <v>17</v>
      </c>
      <c r="C23" s="13">
        <v>2009</v>
      </c>
      <c r="D23" s="13">
        <v>2</v>
      </c>
      <c r="E23" s="8">
        <v>0.38731586456298828</v>
      </c>
      <c r="F23" s="12">
        <v>0.32804878234863283</v>
      </c>
      <c r="G23" s="12">
        <v>0.57248165130615236</v>
      </c>
      <c r="H23" s="23" t="str">
        <f t="shared" si="0"/>
        <v>ROJO</v>
      </c>
      <c r="I23" s="23" t="str">
        <f t="shared" si="1"/>
        <v>ARRIBA</v>
      </c>
      <c r="K23" s="30">
        <v>0.99930500984191895</v>
      </c>
      <c r="L23" s="30">
        <v>0.99771356582641602</v>
      </c>
      <c r="M23" s="30">
        <v>1.0030974149703979</v>
      </c>
    </row>
    <row r="24" spans="2:13">
      <c r="B24" s="22" t="s">
        <v>18</v>
      </c>
      <c r="C24" s="13">
        <v>2009</v>
      </c>
      <c r="D24" s="13">
        <v>3</v>
      </c>
      <c r="E24" s="8">
        <v>0.3951779556274414</v>
      </c>
      <c r="F24" s="12">
        <v>0.33581588745117186</v>
      </c>
      <c r="G24" s="12">
        <v>0.57816764831542966</v>
      </c>
      <c r="H24" s="23" t="str">
        <f t="shared" si="0"/>
        <v>ROJO</v>
      </c>
      <c r="I24" s="23" t="str">
        <f t="shared" si="1"/>
        <v>ARRIBA</v>
      </c>
      <c r="K24" s="30">
        <v>1.0169730186462402</v>
      </c>
      <c r="L24" s="30">
        <v>1.0142642259597778</v>
      </c>
      <c r="M24" s="30">
        <v>1.0234451293945313</v>
      </c>
    </row>
    <row r="25" spans="2:13">
      <c r="B25" s="22" t="s">
        <v>19</v>
      </c>
      <c r="C25" s="13">
        <v>2009</v>
      </c>
      <c r="D25" s="13">
        <v>4</v>
      </c>
      <c r="E25" s="8">
        <v>0.38920734405517576</v>
      </c>
      <c r="F25" s="12">
        <v>0.33277469635009765</v>
      </c>
      <c r="G25" s="12">
        <v>0.5633265686035156</v>
      </c>
      <c r="H25" s="23" t="str">
        <f t="shared" si="0"/>
        <v>ROJO</v>
      </c>
      <c r="I25" s="23" t="str">
        <f t="shared" si="1"/>
        <v>ABAJO</v>
      </c>
      <c r="K25" s="30">
        <v>1.0289485454559326</v>
      </c>
      <c r="L25" s="30">
        <v>1.0399943590164185</v>
      </c>
      <c r="M25" s="30">
        <v>1.0025125741958618</v>
      </c>
    </row>
    <row r="26" spans="2:13">
      <c r="B26" s="22" t="s">
        <v>91</v>
      </c>
      <c r="C26" s="13">
        <v>2010</v>
      </c>
      <c r="D26" s="13">
        <v>1</v>
      </c>
      <c r="E26" s="8">
        <v>0.38826469421386717</v>
      </c>
      <c r="F26" s="12">
        <v>0.33072853088378906</v>
      </c>
      <c r="G26" s="12">
        <v>0.56669593811035157</v>
      </c>
      <c r="H26" s="23" t="str">
        <f t="shared" si="0"/>
        <v>ROJO</v>
      </c>
      <c r="I26" s="23" t="str">
        <f t="shared" si="1"/>
        <v>IGUAL</v>
      </c>
      <c r="K26" s="30">
        <v>1</v>
      </c>
      <c r="L26" s="30">
        <v>1</v>
      </c>
      <c r="M26" s="30">
        <v>1</v>
      </c>
    </row>
    <row r="27" spans="2:13">
      <c r="B27" s="22" t="s">
        <v>21</v>
      </c>
      <c r="C27" s="13">
        <v>2010</v>
      </c>
      <c r="D27" s="13">
        <v>2</v>
      </c>
      <c r="E27" s="8">
        <v>0.38268207550048827</v>
      </c>
      <c r="F27" s="12">
        <v>0.3250849533081055</v>
      </c>
      <c r="G27" s="12">
        <v>0.56037406921386723</v>
      </c>
      <c r="H27" s="23" t="str">
        <f t="shared" si="0"/>
        <v>ROJO</v>
      </c>
      <c r="I27" s="23" t="str">
        <f t="shared" si="1"/>
        <v>ABAJO</v>
      </c>
      <c r="K27" s="30">
        <v>0.99331462383270264</v>
      </c>
      <c r="L27" s="30">
        <v>0.99458211660385132</v>
      </c>
      <c r="M27" s="30">
        <v>0.9902833104133606</v>
      </c>
    </row>
    <row r="28" spans="2:13">
      <c r="B28" s="22" t="s">
        <v>22</v>
      </c>
      <c r="C28" s="13">
        <v>2010</v>
      </c>
      <c r="D28" s="13">
        <v>3</v>
      </c>
      <c r="E28" s="8">
        <v>0.38005798339843749</v>
      </c>
      <c r="F28" s="12">
        <v>0.32336257934570312</v>
      </c>
      <c r="G28" s="12">
        <v>0.55567539215087891</v>
      </c>
      <c r="H28" s="23" t="str">
        <f t="shared" si="0"/>
        <v>ROJO</v>
      </c>
      <c r="I28" s="23" t="str">
        <f t="shared" si="1"/>
        <v>ABAJO</v>
      </c>
      <c r="K28" s="30">
        <v>0.99823999404907227</v>
      </c>
      <c r="L28" s="30">
        <v>1.0013414621353149</v>
      </c>
      <c r="M28" s="30">
        <v>0.99081873893737793</v>
      </c>
    </row>
    <row r="29" spans="2:13">
      <c r="B29" s="22" t="s">
        <v>23</v>
      </c>
      <c r="C29" s="13">
        <v>2010</v>
      </c>
      <c r="D29" s="13">
        <v>4</v>
      </c>
      <c r="E29" s="8">
        <v>0.40034473419189454</v>
      </c>
      <c r="F29" s="12">
        <v>0.34465690612792971</v>
      </c>
      <c r="G29" s="12">
        <v>0.57089950561523439</v>
      </c>
      <c r="H29" s="23" t="str">
        <f t="shared" si="0"/>
        <v>ROJO</v>
      </c>
      <c r="I29" s="23" t="str">
        <f t="shared" si="1"/>
        <v>ARRIBA</v>
      </c>
      <c r="K29" s="30">
        <v>1.0405393838882446</v>
      </c>
      <c r="L29" s="30">
        <v>1.0549261569976807</v>
      </c>
      <c r="M29" s="30">
        <v>1.006112813949585</v>
      </c>
    </row>
    <row r="30" spans="2:13">
      <c r="B30" s="22" t="s">
        <v>24</v>
      </c>
      <c r="C30" s="13">
        <v>2011</v>
      </c>
      <c r="D30" s="13">
        <v>1</v>
      </c>
      <c r="E30" s="8">
        <v>0.38372516632080078</v>
      </c>
      <c r="F30" s="12">
        <v>0.32776874542236328</v>
      </c>
      <c r="G30" s="12">
        <v>0.55582862854003912</v>
      </c>
      <c r="H30" s="23" t="str">
        <f t="shared" si="0"/>
        <v>ROJO</v>
      </c>
      <c r="I30" s="23" t="str">
        <f t="shared" si="1"/>
        <v>ABAJO</v>
      </c>
      <c r="K30" s="30">
        <v>1.0203970670700073</v>
      </c>
      <c r="L30" s="30">
        <v>1.0277900695800781</v>
      </c>
      <c r="M30" s="30">
        <v>1.0027004480361938</v>
      </c>
    </row>
    <row r="31" spans="2:13">
      <c r="B31" s="22" t="s">
        <v>25</v>
      </c>
      <c r="C31" s="13">
        <v>2011</v>
      </c>
      <c r="D31" s="13">
        <v>2</v>
      </c>
      <c r="E31" s="8">
        <v>0.38218212127685547</v>
      </c>
      <c r="F31" s="12">
        <v>0.32598903656005862</v>
      </c>
      <c r="G31" s="12">
        <v>0.5548001480102539</v>
      </c>
      <c r="H31" s="23" t="str">
        <f t="shared" si="0"/>
        <v>ROJO</v>
      </c>
      <c r="I31" s="23" t="str">
        <f t="shared" si="1"/>
        <v>ABAJO</v>
      </c>
      <c r="K31" s="30">
        <v>1.0284320116043091</v>
      </c>
      <c r="L31" s="30">
        <v>1.0422477722167969</v>
      </c>
      <c r="M31" s="30">
        <v>0.99536615610122681</v>
      </c>
    </row>
    <row r="32" spans="2:13">
      <c r="B32" s="22" t="s">
        <v>26</v>
      </c>
      <c r="C32" s="13">
        <v>2011</v>
      </c>
      <c r="D32" s="13">
        <v>3</v>
      </c>
      <c r="E32" s="8">
        <v>0.38916378021240233</v>
      </c>
      <c r="F32" s="12">
        <v>0.33064552307128908</v>
      </c>
      <c r="G32" s="12">
        <v>0.56667121887207028</v>
      </c>
      <c r="H32" s="23" t="str">
        <f t="shared" si="0"/>
        <v>ROJO</v>
      </c>
      <c r="I32" s="23" t="str">
        <f t="shared" si="1"/>
        <v>ARRIBA</v>
      </c>
      <c r="K32" s="30">
        <v>1.0428453683853149</v>
      </c>
      <c r="L32" s="30">
        <v>1.0567947626113892</v>
      </c>
      <c r="M32" s="30">
        <v>1.0094602108001709</v>
      </c>
    </row>
    <row r="33" spans="2:13">
      <c r="B33" s="22" t="s">
        <v>27</v>
      </c>
      <c r="C33" s="13">
        <v>2011</v>
      </c>
      <c r="D33" s="13">
        <v>4</v>
      </c>
      <c r="E33" s="8">
        <v>0.39294422149658204</v>
      </c>
      <c r="F33" s="12">
        <v>0.33673763275146484</v>
      </c>
      <c r="G33" s="12">
        <v>0.56189411163330083</v>
      </c>
      <c r="H33" s="23" t="str">
        <f t="shared" si="0"/>
        <v>ROJO</v>
      </c>
      <c r="I33" s="23" t="str">
        <f t="shared" si="1"/>
        <v>ARRIBA</v>
      </c>
      <c r="K33" s="30">
        <v>1.0582736730575562</v>
      </c>
      <c r="L33" s="30">
        <v>1.0795979499816895</v>
      </c>
      <c r="M33" s="30">
        <v>1.0072472095489502</v>
      </c>
    </row>
    <row r="34" spans="2:13">
      <c r="B34" s="22" t="s">
        <v>28</v>
      </c>
      <c r="C34" s="13">
        <v>2012</v>
      </c>
      <c r="D34" s="13">
        <v>1</v>
      </c>
      <c r="E34" s="8">
        <v>0.3978081512451172</v>
      </c>
      <c r="F34" s="12">
        <v>0.34605300903320313</v>
      </c>
      <c r="G34" s="12">
        <v>0.55573799133300783</v>
      </c>
      <c r="H34" s="23" t="str">
        <f t="shared" si="0"/>
        <v>ROJO</v>
      </c>
      <c r="I34" s="23" t="str">
        <f t="shared" si="1"/>
        <v>ARRIBA</v>
      </c>
      <c r="K34" s="30">
        <v>1.051888108253479</v>
      </c>
      <c r="L34" s="30">
        <v>1.0794193744659424</v>
      </c>
      <c r="M34" s="30">
        <v>0.98601490259170532</v>
      </c>
    </row>
    <row r="35" spans="2:13">
      <c r="B35" s="22" t="s">
        <v>29</v>
      </c>
      <c r="C35" s="13">
        <v>2012</v>
      </c>
      <c r="D35" s="13">
        <v>2</v>
      </c>
      <c r="E35" s="8">
        <v>0.38906085968017579</v>
      </c>
      <c r="F35" s="12">
        <v>0.33736499786376956</v>
      </c>
      <c r="G35" s="12">
        <v>0.54743240356445311</v>
      </c>
      <c r="H35" s="23" t="str">
        <f t="shared" si="0"/>
        <v>ROJO</v>
      </c>
      <c r="I35" s="23" t="str">
        <f t="shared" si="1"/>
        <v>ABAJO</v>
      </c>
      <c r="K35" s="30">
        <v>1.0462402105331421</v>
      </c>
      <c r="L35" s="30">
        <v>1.0717406272888184</v>
      </c>
      <c r="M35" s="30">
        <v>0.98523294925689697</v>
      </c>
    </row>
    <row r="36" spans="2:13">
      <c r="B36" s="22" t="s">
        <v>30</v>
      </c>
      <c r="C36" s="13">
        <v>2012</v>
      </c>
      <c r="D36" s="13">
        <v>3</v>
      </c>
      <c r="E36" s="8">
        <v>0.40454879760742185</v>
      </c>
      <c r="F36" s="12">
        <v>0.34846214294433592</v>
      </c>
      <c r="G36" s="12">
        <v>0.57586177825927731</v>
      </c>
      <c r="H36" s="23" t="str">
        <f t="shared" si="0"/>
        <v>ROJO</v>
      </c>
      <c r="I36" s="23" t="str">
        <f t="shared" si="1"/>
        <v>ARRIBA</v>
      </c>
      <c r="K36" s="30">
        <v>1.0890165567398071</v>
      </c>
      <c r="L36" s="30">
        <v>1.11203932762146</v>
      </c>
      <c r="M36" s="30">
        <v>1.0339484214782715</v>
      </c>
    </row>
    <row r="37" spans="2:13">
      <c r="B37" s="22" t="s">
        <v>69</v>
      </c>
      <c r="C37" s="13">
        <v>2012</v>
      </c>
      <c r="D37" s="13">
        <v>4</v>
      </c>
      <c r="E37" s="8">
        <v>0.41057723999023438</v>
      </c>
      <c r="F37" s="12">
        <v>0.3576918411254883</v>
      </c>
      <c r="G37" s="12">
        <v>0.57077110290527344</v>
      </c>
      <c r="H37" s="23" t="str">
        <f t="shared" si="0"/>
        <v>ROJO</v>
      </c>
      <c r="I37" s="23" t="str">
        <f t="shared" si="1"/>
        <v>ARRIBA</v>
      </c>
      <c r="K37" s="30">
        <v>1.0972969532012939</v>
      </c>
      <c r="L37" s="30">
        <v>1.1286269426345825</v>
      </c>
      <c r="M37" s="30">
        <v>1.0223551988601685</v>
      </c>
    </row>
    <row r="38" spans="2:13">
      <c r="B38" s="22" t="s">
        <v>78</v>
      </c>
      <c r="C38" s="13">
        <v>2013</v>
      </c>
      <c r="D38" s="13">
        <v>1</v>
      </c>
      <c r="E38" s="8">
        <v>0.40399486541748048</v>
      </c>
      <c r="F38" s="12">
        <v>0.34968975067138675</v>
      </c>
      <c r="G38" s="12">
        <v>0.56838531494140621</v>
      </c>
      <c r="H38" s="23" t="str">
        <f t="shared" si="0"/>
        <v>ROJO</v>
      </c>
      <c r="I38" s="23" t="str">
        <f t="shared" si="1"/>
        <v>ABAJO</v>
      </c>
      <c r="K38" s="30">
        <v>1.0929358005523682</v>
      </c>
      <c r="L38" s="30">
        <v>1.1210895776748657</v>
      </c>
      <c r="M38" s="30">
        <v>1.0256029367446899</v>
      </c>
    </row>
    <row r="39" spans="2:13">
      <c r="B39" s="22" t="s">
        <v>79</v>
      </c>
      <c r="C39" s="13">
        <v>2013</v>
      </c>
      <c r="D39" s="13">
        <v>2</v>
      </c>
      <c r="E39" s="8">
        <v>0.40975959777832033</v>
      </c>
      <c r="F39" s="12">
        <v>0.35329902648925782</v>
      </c>
      <c r="G39" s="12">
        <v>0.58133457183837889</v>
      </c>
      <c r="H39" s="23" t="str">
        <f t="shared" si="0"/>
        <v>ROJO</v>
      </c>
      <c r="I39" s="23" t="str">
        <f t="shared" si="1"/>
        <v>ARRIBA</v>
      </c>
      <c r="K39" s="30">
        <v>1.1072452068328857</v>
      </c>
      <c r="L39" s="30">
        <v>1.1349226236343384</v>
      </c>
      <c r="M39" s="30">
        <v>1.041060209274292</v>
      </c>
    </row>
    <row r="40" spans="2:13">
      <c r="B40" s="22" t="s">
        <v>82</v>
      </c>
      <c r="C40" s="13">
        <v>2013</v>
      </c>
      <c r="D40" s="13">
        <v>3</v>
      </c>
      <c r="E40" s="8">
        <v>0.41584995269775393</v>
      </c>
      <c r="F40" s="12">
        <v>0.36187393188476563</v>
      </c>
      <c r="G40" s="12">
        <v>0.58019832611083988</v>
      </c>
      <c r="H40" s="23" t="str">
        <f t="shared" si="0"/>
        <v>ROJO</v>
      </c>
      <c r="I40" s="23" t="str">
        <f t="shared" si="1"/>
        <v>ARRIBA</v>
      </c>
      <c r="K40" s="30">
        <v>1.128082275390625</v>
      </c>
      <c r="L40" s="30">
        <v>1.1651177406311035</v>
      </c>
      <c r="M40" s="30">
        <v>1.0395087003707886</v>
      </c>
    </row>
    <row r="41" spans="2:13">
      <c r="B41" s="22" t="s">
        <v>83</v>
      </c>
      <c r="C41" s="13">
        <v>2013</v>
      </c>
      <c r="D41" s="13">
        <v>4</v>
      </c>
      <c r="E41" s="8">
        <v>0.41142940521240234</v>
      </c>
      <c r="F41" s="12">
        <v>0.36026405334472655</v>
      </c>
      <c r="G41" s="12">
        <v>0.56533298492431638</v>
      </c>
      <c r="H41" s="23" t="str">
        <f t="shared" si="0"/>
        <v>ROJO</v>
      </c>
      <c r="I41" s="23" t="str">
        <f t="shared" si="1"/>
        <v>ABAJO</v>
      </c>
      <c r="K41" s="30">
        <v>1.126956582069397</v>
      </c>
      <c r="L41" s="30">
        <v>1.1714602708816528</v>
      </c>
      <c r="M41" s="30">
        <v>1.0205147266387939</v>
      </c>
    </row>
    <row r="42" spans="2:13">
      <c r="B42" s="22" t="s">
        <v>102</v>
      </c>
      <c r="C42" s="13">
        <v>2014</v>
      </c>
      <c r="D42" s="13">
        <v>1</v>
      </c>
      <c r="E42" s="8">
        <v>0.42031352996826171</v>
      </c>
      <c r="F42" s="12">
        <v>0.36771289825439452</v>
      </c>
      <c r="G42" s="12">
        <v>0.58042781829833989</v>
      </c>
      <c r="H42" s="23" t="str">
        <f t="shared" si="0"/>
        <v>ROJO</v>
      </c>
      <c r="I42" s="23" t="str">
        <f t="shared" si="1"/>
        <v>ARRIBA</v>
      </c>
      <c r="K42" s="30">
        <v>1.1307109594345093</v>
      </c>
      <c r="L42" s="30">
        <v>1.1678825616836548</v>
      </c>
      <c r="M42" s="30">
        <v>1.0418288707733154</v>
      </c>
    </row>
    <row r="43" spans="2:13">
      <c r="B43" s="22" t="s">
        <v>100</v>
      </c>
      <c r="C43" s="13">
        <v>2014</v>
      </c>
      <c r="D43" s="13">
        <v>2</v>
      </c>
      <c r="E43" s="8">
        <v>0.4164604187011719</v>
      </c>
      <c r="F43" s="12">
        <v>0.37233249664306639</v>
      </c>
      <c r="G43" s="12">
        <v>0.54962184906005862</v>
      </c>
      <c r="H43" s="23" t="str">
        <f t="shared" si="0"/>
        <v>ROJO</v>
      </c>
      <c r="I43" s="23" t="str">
        <f t="shared" si="1"/>
        <v>ABAJO</v>
      </c>
      <c r="K43" s="30">
        <v>1.1362874507904053</v>
      </c>
      <c r="L43" s="30">
        <v>1.1935338973999023</v>
      </c>
      <c r="M43" s="30">
        <v>0.99935686588287354</v>
      </c>
    </row>
    <row r="44" spans="2:13">
      <c r="B44" s="22" t="s">
        <v>104</v>
      </c>
      <c r="C44" s="13">
        <v>2014</v>
      </c>
      <c r="D44" s="13">
        <v>3</v>
      </c>
      <c r="E44" s="8">
        <v>0.42747623443603516</v>
      </c>
      <c r="F44" s="12">
        <v>0.37559402465820313</v>
      </c>
      <c r="G44" s="12">
        <v>0.58271057128906245</v>
      </c>
      <c r="H44" s="23" t="str">
        <f>IF(E44&lt;27.4%,"VERDE",IF(E44&lt;34.3%,"AMARILLO","ROJO"))</f>
        <v>ROJO</v>
      </c>
      <c r="I44" s="23" t="str">
        <f t="shared" si="1"/>
        <v>ARRIBA</v>
      </c>
      <c r="K44" s="30">
        <v>1.1634114980697632</v>
      </c>
      <c r="L44" s="30">
        <v>1.209017276763916</v>
      </c>
      <c r="M44" s="30">
        <v>1.0543593168258667</v>
      </c>
    </row>
    <row r="45" spans="2:13">
      <c r="B45" s="22" t="s">
        <v>105</v>
      </c>
      <c r="C45" s="13">
        <v>2014</v>
      </c>
      <c r="D45" s="13">
        <v>4</v>
      </c>
      <c r="E45" s="8">
        <v>0.42876365661621096</v>
      </c>
      <c r="F45" s="12">
        <v>0.37816642761230468</v>
      </c>
      <c r="G45" s="12">
        <v>0.58084697723388667</v>
      </c>
      <c r="H45" s="23" t="str">
        <f>IF(E45&lt;27.4%,"VERDE",IF(E45&lt;34.3%,"AMARILLO","ROJO"))</f>
        <v>ROJO</v>
      </c>
      <c r="I45" s="23" t="str">
        <f t="shared" si="1"/>
        <v>ARRIBA</v>
      </c>
      <c r="K45" s="30">
        <v>1.1684855222702026</v>
      </c>
      <c r="L45" s="30">
        <v>1.2173459529876709</v>
      </c>
      <c r="M45" s="30">
        <v>1.0516502857208252</v>
      </c>
    </row>
    <row r="46" spans="2:13">
      <c r="B46" s="22" t="s">
        <v>130</v>
      </c>
      <c r="C46" s="13">
        <v>2015</v>
      </c>
      <c r="D46" s="13">
        <v>1</v>
      </c>
      <c r="E46" s="8">
        <v>0.41376266479492102</v>
      </c>
      <c r="F46" s="12">
        <v>0.36363353729248049</v>
      </c>
      <c r="G46" s="12">
        <v>0.56441947937011705</v>
      </c>
      <c r="H46" s="23" t="str">
        <f>IF(E46&lt;27.4%,"VERDE",IF(E46&lt;34.3%,"AMARILLO","ROJO"))</f>
        <v>ROJO</v>
      </c>
      <c r="I46" s="23" t="str">
        <f t="shared" si="1"/>
        <v>ABAJO</v>
      </c>
      <c r="K46" s="30">
        <v>1.1684855222702026</v>
      </c>
      <c r="L46" s="30">
        <v>1.2173459529876709</v>
      </c>
      <c r="M46" s="30">
        <v>1.0516502857208252</v>
      </c>
    </row>
  </sheetData>
  <mergeCells count="5">
    <mergeCell ref="A1:C1"/>
    <mergeCell ref="E3:I3"/>
    <mergeCell ref="K3:M3"/>
    <mergeCell ref="E4:I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9. Contenido Nacional</vt:lpstr>
      <vt:lpstr>Pobreza laboral</vt:lpstr>
      <vt:lpstr>Bienestar_ITLP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vaio-12</dc:creator>
  <cp:lastModifiedBy>Paulina Agudelo</cp:lastModifiedBy>
  <dcterms:created xsi:type="dcterms:W3CDTF">2013-03-08T16:32:02Z</dcterms:created>
  <dcterms:modified xsi:type="dcterms:W3CDTF">2021-05-18T20:08:57Z</dcterms:modified>
</cp:coreProperties>
</file>