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7700" yWindow="0" windowWidth="25600" windowHeight="16060" tabRatio="500"/>
  </bookViews>
  <sheets>
    <sheet name="YOUNG" sheetId="2" r:id="rId1"/>
    <sheet name="YoungElderRESULTS-06302015.csv"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99" i="2" l="1"/>
  <c r="K98" i="2"/>
  <c r="J93" i="2"/>
  <c r="J96" i="2"/>
  <c r="I93" i="2"/>
  <c r="I96" i="2"/>
  <c r="H93" i="2"/>
  <c r="H96" i="2"/>
  <c r="J95" i="2"/>
  <c r="I95" i="2"/>
  <c r="H95" i="2"/>
  <c r="J94" i="2"/>
  <c r="I94" i="2"/>
  <c r="H94" i="2"/>
  <c r="C93" i="2"/>
  <c r="C96" i="2"/>
  <c r="D93" i="2"/>
  <c r="D96" i="2"/>
  <c r="B93" i="2"/>
  <c r="B96" i="2"/>
  <c r="B95" i="2"/>
  <c r="C95" i="2"/>
  <c r="D95" i="2"/>
  <c r="D94" i="2"/>
  <c r="C94" i="2"/>
  <c r="B94" i="2"/>
  <c r="P93" i="1"/>
  <c r="O93" i="1"/>
  <c r="N93" i="1"/>
  <c r="M93" i="1"/>
  <c r="L93" i="1"/>
  <c r="K93" i="1"/>
  <c r="H93" i="1"/>
  <c r="G93" i="1"/>
  <c r="F93" i="1"/>
  <c r="E93" i="1"/>
  <c r="C93" i="1"/>
  <c r="D9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alcChain>
</file>

<file path=xl/sharedStrings.xml><?xml version="1.0" encoding="utf-8"?>
<sst xmlns="http://schemas.openxmlformats.org/spreadsheetml/2006/main" count="46" uniqueCount="30">
  <si>
    <t>&lt;-Young</t>
  </si>
  <si>
    <t>Elder-&gt;</t>
  </si>
  <si>
    <t>degree k_i</t>
  </si>
  <si>
    <t>http://strategic.mit.edu/downloads.php?page=matlab_networks</t>
  </si>
  <si>
    <t>AAL</t>
  </si>
  <si>
    <t>Node ID</t>
  </si>
  <si>
    <t>HR (Entropy rate Markov process)</t>
  </si>
  <si>
    <t>D = (HR_unperturbed -HR_perturbed)/ HR_unperturbed</t>
  </si>
  <si>
    <t>Connectivity Degree of Node ID</t>
  </si>
  <si>
    <t>RT (recurrence_time:how long a random walker must wait to revisit he node)</t>
  </si>
  <si>
    <t>YOUNG</t>
  </si>
  <si>
    <t>ELDER</t>
  </si>
  <si>
    <t>ST (Stationary distribution)</t>
  </si>
  <si>
    <t>AVG</t>
  </si>
  <si>
    <t>If C = 0 efficiency perurbed = efficiency original network. In elder condition there are more nodes with C = 0, so more cases with no net loss in efficiency by deleting the node</t>
  </si>
  <si>
    <t>Not that in elder the average centrality is twice as much as in younger and this still happens having elder more nodes with centrality 0. This means that despite the fact that there are more nodes that its deletion has no impact in the efficiency,in the average, the elder networks are less resilient to deletion</t>
  </si>
  <si>
    <t>In fact, efficiency as is larger in young than in elder, (see paper formula)</t>
  </si>
  <si>
    <t>glob_n_effic_Y= 0.3678</t>
  </si>
  <si>
    <t>glob_n_effic_E = 0.1144</t>
  </si>
  <si>
    <t>C (node centrality calculated as the loss efficiency of the new perturbed network)</t>
  </si>
  <si>
    <t>ID</t>
  </si>
  <si>
    <t xml:space="preserve"> Degree(i)</t>
  </si>
  <si>
    <t xml:space="preserve"> Centrality(i)</t>
  </si>
  <si>
    <t xml:space="preserve"> Efficiency(Network-i)</t>
  </si>
  <si>
    <t>mean</t>
  </si>
  <si>
    <t>std</t>
  </si>
  <si>
    <t>max</t>
  </si>
  <si>
    <t>min</t>
  </si>
  <si>
    <t>OLD-&gt;</t>
  </si>
  <si>
    <t>&lt;-YOUNG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</si>
</sst>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2"/>
      <color rgb="FFFF00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s>
  <borders count="1">
    <border>
      <left/>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3" borderId="0" xfId="0" applyFill="1"/>
    <xf numFmtId="49" fontId="0" fillId="3" borderId="0" xfId="0" applyNumberFormat="1" applyFill="1" applyAlignment="1">
      <alignment wrapText="1"/>
    </xf>
    <xf numFmtId="49" fontId="0" fillId="2" borderId="0" xfId="0" applyNumberFormat="1" applyFill="1" applyAlignment="1">
      <alignment wrapText="1"/>
    </xf>
    <xf numFmtId="0" fontId="0" fillId="4" borderId="0" xfId="0" applyFill="1"/>
    <xf numFmtId="11" fontId="0" fillId="4" borderId="0" xfId="0" applyNumberFormat="1" applyFill="1"/>
    <xf numFmtId="0" fontId="3" fillId="4" borderId="0" xfId="0" applyFont="1" applyFill="1"/>
    <xf numFmtId="49" fontId="0" fillId="5" borderId="0" xfId="0" applyNumberFormat="1" applyFill="1" applyAlignment="1">
      <alignment wrapText="1"/>
    </xf>
    <xf numFmtId="0" fontId="3" fillId="6" borderId="0" xfId="0" applyFont="1" applyFill="1"/>
    <xf numFmtId="0" fontId="0" fillId="6" borderId="0" xfId="0" applyFill="1"/>
    <xf numFmtId="11" fontId="0" fillId="6" borderId="0" xfId="0" applyNumberFormat="1" applyFill="1"/>
    <xf numFmtId="0" fontId="0" fillId="7" borderId="0" xfId="0" applyFill="1"/>
    <xf numFmtId="0" fontId="0" fillId="8" borderId="0" xfId="0" applyFill="1"/>
    <xf numFmtId="0" fontId="4" fillId="0" borderId="0" xfId="0" applyFont="1"/>
    <xf numFmtId="0" fontId="0" fillId="9" borderId="0" xfId="0" applyFill="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6" Type="http://schemas.openxmlformats.org/officeDocument/2006/relationships/calcChain" Target="calcChain.xml"/><Relationship Id="rId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topLeftCell="A28" workbookViewId="0">
      <selection activeCell="D37" sqref="D37"/>
    </sheetView>
  </sheetViews>
  <sheetFormatPr baseColWidth="10" defaultRowHeight="15" x14ac:dyDescent="0"/>
  <cols>
    <col min="6" max="6" width="10.83203125" style="12"/>
  </cols>
  <sheetData>
    <row r="1" spans="1:10">
      <c r="A1" t="s">
        <v>10</v>
      </c>
      <c r="G1" t="s">
        <v>11</v>
      </c>
    </row>
    <row r="2" spans="1:10">
      <c r="A2" t="s">
        <v>20</v>
      </c>
      <c r="B2" t="s">
        <v>21</v>
      </c>
      <c r="C2" t="s">
        <v>22</v>
      </c>
      <c r="D2" t="s">
        <v>23</v>
      </c>
      <c r="G2" t="s">
        <v>20</v>
      </c>
      <c r="H2" t="s">
        <v>21</v>
      </c>
      <c r="I2" t="s">
        <v>22</v>
      </c>
      <c r="J2" t="s">
        <v>23</v>
      </c>
    </row>
    <row r="3" spans="1:10">
      <c r="A3">
        <v>1</v>
      </c>
      <c r="B3">
        <v>8</v>
      </c>
      <c r="C3">
        <v>2.3E-2</v>
      </c>
      <c r="D3">
        <v>0.3594</v>
      </c>
      <c r="G3">
        <v>1</v>
      </c>
      <c r="H3">
        <v>3</v>
      </c>
      <c r="I3">
        <v>2.3E-2</v>
      </c>
      <c r="J3">
        <v>0.1118</v>
      </c>
    </row>
    <row r="4" spans="1:10">
      <c r="A4">
        <v>2</v>
      </c>
      <c r="B4">
        <v>7</v>
      </c>
      <c r="C4">
        <v>4.5999999999999999E-2</v>
      </c>
      <c r="D4">
        <v>0.35089999999999999</v>
      </c>
      <c r="G4">
        <v>2</v>
      </c>
      <c r="H4">
        <v>3</v>
      </c>
      <c r="I4">
        <v>4.5600000000000002E-2</v>
      </c>
      <c r="J4">
        <v>0.10920000000000001</v>
      </c>
    </row>
    <row r="5" spans="1:10">
      <c r="A5">
        <v>3</v>
      </c>
      <c r="B5">
        <v>5</v>
      </c>
      <c r="C5">
        <v>4.1799999999999997E-2</v>
      </c>
      <c r="D5">
        <v>0.35249999999999998</v>
      </c>
      <c r="G5">
        <v>3</v>
      </c>
      <c r="H5">
        <v>5</v>
      </c>
      <c r="I5">
        <v>5.8000000000000003E-2</v>
      </c>
      <c r="J5">
        <v>0.10780000000000001</v>
      </c>
    </row>
    <row r="6" spans="1:10">
      <c r="A6">
        <v>4</v>
      </c>
      <c r="B6">
        <v>5</v>
      </c>
      <c r="C6">
        <v>4.3299999999999998E-2</v>
      </c>
      <c r="D6">
        <v>0.35189999999999999</v>
      </c>
      <c r="G6">
        <v>4</v>
      </c>
      <c r="H6">
        <v>4</v>
      </c>
      <c r="I6">
        <v>5.8799999999999998E-2</v>
      </c>
      <c r="J6">
        <v>0.1077</v>
      </c>
    </row>
    <row r="7" spans="1:10">
      <c r="A7">
        <v>5</v>
      </c>
      <c r="B7">
        <v>10</v>
      </c>
      <c r="C7">
        <v>4.8000000000000001E-2</v>
      </c>
      <c r="D7">
        <v>0.35020000000000001</v>
      </c>
      <c r="G7">
        <v>5</v>
      </c>
      <c r="H7">
        <v>3</v>
      </c>
      <c r="I7">
        <v>2.76E-2</v>
      </c>
      <c r="J7">
        <v>0.11119999999999999</v>
      </c>
    </row>
    <row r="8" spans="1:10">
      <c r="A8">
        <v>6</v>
      </c>
      <c r="B8">
        <v>8</v>
      </c>
      <c r="C8">
        <v>4.3900000000000002E-2</v>
      </c>
      <c r="D8">
        <v>0.35170000000000001</v>
      </c>
      <c r="G8">
        <v>6</v>
      </c>
      <c r="H8">
        <v>5</v>
      </c>
      <c r="I8">
        <v>6.6500000000000004E-2</v>
      </c>
      <c r="J8">
        <v>0.10680000000000001</v>
      </c>
    </row>
    <row r="9" spans="1:10">
      <c r="A9">
        <v>7</v>
      </c>
      <c r="B9">
        <v>6</v>
      </c>
      <c r="C9">
        <v>4.4499999999999998E-2</v>
      </c>
      <c r="D9">
        <v>0.35149999999999998</v>
      </c>
      <c r="G9">
        <v>7</v>
      </c>
      <c r="H9">
        <v>6</v>
      </c>
      <c r="I9">
        <v>7.0900000000000005E-2</v>
      </c>
      <c r="J9">
        <v>0.10630000000000001</v>
      </c>
    </row>
    <row r="10" spans="1:10">
      <c r="A10">
        <v>8</v>
      </c>
      <c r="B10">
        <v>9</v>
      </c>
      <c r="C10">
        <v>4.87E-2</v>
      </c>
      <c r="D10">
        <v>0.34989999999999999</v>
      </c>
      <c r="G10">
        <v>8</v>
      </c>
      <c r="H10">
        <v>6</v>
      </c>
      <c r="I10">
        <v>0.31319999999999998</v>
      </c>
      <c r="J10">
        <v>7.8600000000000003E-2</v>
      </c>
    </row>
    <row r="11" spans="1:10">
      <c r="A11">
        <v>9</v>
      </c>
      <c r="B11">
        <v>7</v>
      </c>
      <c r="C11">
        <v>4.41E-2</v>
      </c>
      <c r="D11">
        <v>0.35160000000000002</v>
      </c>
      <c r="G11">
        <v>9</v>
      </c>
      <c r="H11">
        <v>4</v>
      </c>
      <c r="I11">
        <v>3.1600000000000003E-2</v>
      </c>
      <c r="J11">
        <v>0.1108</v>
      </c>
    </row>
    <row r="12" spans="1:10">
      <c r="A12">
        <v>10</v>
      </c>
      <c r="B12">
        <v>9</v>
      </c>
      <c r="C12">
        <v>4.7399999999999998E-2</v>
      </c>
      <c r="D12">
        <v>0.35039999999999999</v>
      </c>
      <c r="G12">
        <v>10</v>
      </c>
      <c r="H12">
        <v>4</v>
      </c>
      <c r="I12">
        <v>6.4500000000000002E-2</v>
      </c>
      <c r="J12">
        <v>0.107</v>
      </c>
    </row>
    <row r="13" spans="1:10">
      <c r="A13">
        <v>11</v>
      </c>
      <c r="B13">
        <v>12</v>
      </c>
      <c r="C13">
        <v>4.8599999999999997E-2</v>
      </c>
      <c r="D13">
        <v>0.35</v>
      </c>
      <c r="G13">
        <v>11</v>
      </c>
      <c r="H13">
        <v>4</v>
      </c>
      <c r="I13">
        <v>5.0200000000000002E-2</v>
      </c>
      <c r="J13">
        <v>0.1087</v>
      </c>
    </row>
    <row r="14" spans="1:10">
      <c r="A14">
        <v>12</v>
      </c>
      <c r="B14">
        <v>12</v>
      </c>
      <c r="C14">
        <v>4.8599999999999997E-2</v>
      </c>
      <c r="D14">
        <v>0.35</v>
      </c>
      <c r="G14">
        <v>12</v>
      </c>
      <c r="H14">
        <v>4</v>
      </c>
      <c r="I14">
        <v>7.85E-2</v>
      </c>
      <c r="J14">
        <v>0.10539999999999999</v>
      </c>
    </row>
    <row r="15" spans="1:10">
      <c r="A15">
        <v>13</v>
      </c>
      <c r="B15">
        <v>13</v>
      </c>
      <c r="C15">
        <v>5.2200000000000003E-2</v>
      </c>
      <c r="D15">
        <v>0.34860000000000002</v>
      </c>
      <c r="G15">
        <v>13</v>
      </c>
      <c r="H15">
        <v>4</v>
      </c>
      <c r="I15">
        <v>5.0200000000000002E-2</v>
      </c>
      <c r="J15">
        <v>0.1087</v>
      </c>
    </row>
    <row r="16" spans="1:10">
      <c r="A16">
        <v>14</v>
      </c>
      <c r="B16">
        <v>17</v>
      </c>
      <c r="C16">
        <v>5.2400000000000002E-2</v>
      </c>
      <c r="D16">
        <v>0.34860000000000002</v>
      </c>
      <c r="G16">
        <v>14</v>
      </c>
      <c r="H16">
        <v>6</v>
      </c>
      <c r="I16">
        <v>0.1115</v>
      </c>
      <c r="J16">
        <v>0.1016</v>
      </c>
    </row>
    <row r="17" spans="1:10">
      <c r="A17">
        <v>15</v>
      </c>
      <c r="B17">
        <v>12</v>
      </c>
      <c r="C17">
        <v>5.2499999999999998E-2</v>
      </c>
      <c r="D17">
        <v>0.34849999999999998</v>
      </c>
      <c r="G17">
        <v>15</v>
      </c>
      <c r="H17">
        <v>4</v>
      </c>
      <c r="I17">
        <v>3.27E-2</v>
      </c>
      <c r="J17">
        <v>0.11070000000000001</v>
      </c>
    </row>
    <row r="18" spans="1:10">
      <c r="A18">
        <v>16</v>
      </c>
      <c r="B18">
        <v>12</v>
      </c>
      <c r="C18">
        <v>4.9099999999999998E-2</v>
      </c>
      <c r="D18">
        <v>0.3498</v>
      </c>
      <c r="G18">
        <v>16</v>
      </c>
      <c r="H18">
        <v>6</v>
      </c>
      <c r="I18">
        <v>0.111</v>
      </c>
      <c r="J18">
        <v>0.1017</v>
      </c>
    </row>
    <row r="19" spans="1:10">
      <c r="A19">
        <v>17</v>
      </c>
      <c r="B19">
        <v>12</v>
      </c>
      <c r="C19">
        <v>4.8599999999999997E-2</v>
      </c>
      <c r="D19">
        <v>0.35</v>
      </c>
      <c r="G19">
        <v>17</v>
      </c>
      <c r="H19">
        <v>7</v>
      </c>
      <c r="I19">
        <v>0.15240000000000001</v>
      </c>
      <c r="J19">
        <v>9.7000000000000003E-2</v>
      </c>
    </row>
    <row r="20" spans="1:10">
      <c r="A20">
        <v>18</v>
      </c>
      <c r="B20">
        <v>12</v>
      </c>
      <c r="C20">
        <v>5.0500000000000003E-2</v>
      </c>
      <c r="D20">
        <v>0.3493</v>
      </c>
      <c r="G20">
        <v>18</v>
      </c>
      <c r="H20">
        <v>3</v>
      </c>
      <c r="I20">
        <v>2.52E-2</v>
      </c>
      <c r="J20">
        <v>0.1115</v>
      </c>
    </row>
    <row r="21" spans="1:10">
      <c r="A21">
        <v>19</v>
      </c>
      <c r="B21">
        <v>11</v>
      </c>
      <c r="C21">
        <v>4.99E-2</v>
      </c>
      <c r="D21">
        <v>0.34949999999999998</v>
      </c>
      <c r="G21">
        <v>19</v>
      </c>
      <c r="H21">
        <v>3</v>
      </c>
      <c r="I21">
        <v>2.52E-2</v>
      </c>
      <c r="J21">
        <v>0.1115</v>
      </c>
    </row>
    <row r="22" spans="1:10">
      <c r="A22">
        <v>20</v>
      </c>
      <c r="B22">
        <v>15</v>
      </c>
      <c r="C22">
        <v>5.6899999999999999E-2</v>
      </c>
      <c r="D22">
        <v>0.34689999999999999</v>
      </c>
      <c r="G22">
        <v>20</v>
      </c>
      <c r="H22">
        <v>3</v>
      </c>
      <c r="I22">
        <v>2.52E-2</v>
      </c>
      <c r="J22">
        <v>0.1115</v>
      </c>
    </row>
    <row r="23" spans="1:10">
      <c r="A23">
        <v>21</v>
      </c>
      <c r="B23">
        <v>8</v>
      </c>
      <c r="C23">
        <v>4.4400000000000002E-2</v>
      </c>
      <c r="D23">
        <v>0.35149999999999998</v>
      </c>
      <c r="G23">
        <v>21</v>
      </c>
      <c r="H23">
        <v>4</v>
      </c>
      <c r="I23">
        <v>4.9799999999999997E-2</v>
      </c>
      <c r="J23">
        <v>0.1087</v>
      </c>
    </row>
    <row r="24" spans="1:10">
      <c r="A24">
        <v>22</v>
      </c>
      <c r="B24">
        <v>7</v>
      </c>
      <c r="C24">
        <v>4.2099999999999999E-2</v>
      </c>
      <c r="D24">
        <v>0.3523</v>
      </c>
      <c r="G24">
        <v>22</v>
      </c>
      <c r="H24">
        <v>5</v>
      </c>
      <c r="I24">
        <v>7.2999999999999995E-2</v>
      </c>
      <c r="J24">
        <v>0.106</v>
      </c>
    </row>
    <row r="25" spans="1:10">
      <c r="A25">
        <v>23</v>
      </c>
      <c r="B25">
        <v>11</v>
      </c>
      <c r="C25">
        <v>5.8599999999999999E-2</v>
      </c>
      <c r="D25">
        <v>0.3463</v>
      </c>
      <c r="G25">
        <v>23</v>
      </c>
      <c r="H25">
        <v>5</v>
      </c>
      <c r="I25">
        <v>5.8000000000000003E-2</v>
      </c>
      <c r="J25">
        <v>0.10780000000000001</v>
      </c>
    </row>
    <row r="26" spans="1:10">
      <c r="A26">
        <v>24</v>
      </c>
      <c r="B26">
        <v>5</v>
      </c>
      <c r="C26">
        <v>4.2200000000000001E-2</v>
      </c>
      <c r="D26">
        <v>0.3523</v>
      </c>
      <c r="G26">
        <v>24</v>
      </c>
      <c r="H26">
        <v>10</v>
      </c>
      <c r="I26">
        <v>0.29320000000000002</v>
      </c>
      <c r="J26">
        <v>8.09E-2</v>
      </c>
    </row>
    <row r="27" spans="1:10">
      <c r="A27">
        <v>25</v>
      </c>
      <c r="B27">
        <v>6</v>
      </c>
      <c r="C27">
        <v>4.3900000000000002E-2</v>
      </c>
      <c r="D27">
        <v>0.35170000000000001</v>
      </c>
      <c r="G27">
        <v>25</v>
      </c>
      <c r="H27">
        <v>6</v>
      </c>
      <c r="I27">
        <v>5.67E-2</v>
      </c>
      <c r="J27">
        <v>0.1079</v>
      </c>
    </row>
    <row r="28" spans="1:10">
      <c r="A28">
        <v>26</v>
      </c>
      <c r="B28">
        <v>11</v>
      </c>
      <c r="C28">
        <v>4.9299999999999997E-2</v>
      </c>
      <c r="D28">
        <v>0.34970000000000001</v>
      </c>
      <c r="G28">
        <v>26</v>
      </c>
      <c r="H28">
        <v>5</v>
      </c>
      <c r="I28">
        <v>6.5100000000000005E-2</v>
      </c>
      <c r="J28">
        <v>0.107</v>
      </c>
    </row>
    <row r="29" spans="1:10">
      <c r="A29">
        <v>27</v>
      </c>
      <c r="B29">
        <v>12</v>
      </c>
      <c r="C29">
        <v>4.9599999999999998E-2</v>
      </c>
      <c r="D29">
        <v>0.34960000000000002</v>
      </c>
      <c r="G29">
        <v>27</v>
      </c>
      <c r="H29">
        <v>5</v>
      </c>
      <c r="I29">
        <v>5.1200000000000002E-2</v>
      </c>
      <c r="J29">
        <v>0.1085</v>
      </c>
    </row>
    <row r="30" spans="1:10">
      <c r="A30">
        <v>28</v>
      </c>
      <c r="B30">
        <v>11</v>
      </c>
      <c r="C30">
        <v>4.65E-2</v>
      </c>
      <c r="D30">
        <v>0.35070000000000001</v>
      </c>
      <c r="G30">
        <v>28</v>
      </c>
      <c r="H30">
        <v>8</v>
      </c>
      <c r="I30">
        <v>8.3299999999999999E-2</v>
      </c>
      <c r="J30">
        <v>0.10489999999999999</v>
      </c>
    </row>
    <row r="31" spans="1:10">
      <c r="A31">
        <v>29</v>
      </c>
      <c r="B31">
        <v>12</v>
      </c>
      <c r="C31">
        <v>5.11E-2</v>
      </c>
      <c r="D31">
        <v>0.34910000000000002</v>
      </c>
      <c r="G31">
        <v>29</v>
      </c>
      <c r="H31">
        <v>3</v>
      </c>
      <c r="I31">
        <v>5.0599999999999999E-2</v>
      </c>
      <c r="J31">
        <v>0.1086</v>
      </c>
    </row>
    <row r="32" spans="1:10">
      <c r="A32">
        <v>30</v>
      </c>
      <c r="B32">
        <v>14</v>
      </c>
      <c r="C32">
        <v>5.2299999999999999E-2</v>
      </c>
      <c r="D32">
        <v>0.34860000000000002</v>
      </c>
      <c r="G32">
        <v>30</v>
      </c>
      <c r="H32">
        <v>3</v>
      </c>
      <c r="I32">
        <v>2.52E-2</v>
      </c>
      <c r="J32">
        <v>0.1115</v>
      </c>
    </row>
    <row r="33" spans="1:10">
      <c r="A33" s="14">
        <v>31</v>
      </c>
      <c r="B33" s="14">
        <v>16</v>
      </c>
      <c r="C33" s="14">
        <v>6.4600000000000005E-2</v>
      </c>
      <c r="D33" s="14">
        <v>0.34410000000000002</v>
      </c>
      <c r="E33" s="14"/>
      <c r="F33" s="14"/>
      <c r="G33" s="14">
        <v>31</v>
      </c>
      <c r="H33" s="14">
        <v>4</v>
      </c>
      <c r="I33" s="14">
        <v>5.4300000000000001E-2</v>
      </c>
      <c r="J33" s="14">
        <v>0.1082</v>
      </c>
    </row>
    <row r="34" spans="1:10">
      <c r="A34" s="14">
        <v>32</v>
      </c>
      <c r="B34" s="14">
        <v>14</v>
      </c>
      <c r="C34" s="14">
        <v>5.45E-2</v>
      </c>
      <c r="D34" s="14">
        <v>0.3478</v>
      </c>
      <c r="E34" s="14"/>
      <c r="F34" s="14"/>
      <c r="G34" s="14">
        <v>32</v>
      </c>
      <c r="H34" s="14">
        <v>5</v>
      </c>
      <c r="I34" s="14">
        <v>0.1007</v>
      </c>
      <c r="J34" s="14">
        <v>0.10290000000000001</v>
      </c>
    </row>
    <row r="35" spans="1:10">
      <c r="A35">
        <v>33</v>
      </c>
      <c r="B35">
        <v>10</v>
      </c>
      <c r="C35">
        <v>4.9700000000000001E-2</v>
      </c>
      <c r="D35">
        <v>0.34960000000000002</v>
      </c>
      <c r="G35">
        <v>33</v>
      </c>
      <c r="H35">
        <v>2</v>
      </c>
      <c r="I35">
        <v>2.3E-2</v>
      </c>
      <c r="J35">
        <v>0.1118</v>
      </c>
    </row>
    <row r="36" spans="1:10">
      <c r="A36">
        <v>34</v>
      </c>
      <c r="B36">
        <v>12</v>
      </c>
      <c r="C36">
        <v>5.0700000000000002E-2</v>
      </c>
      <c r="D36">
        <v>0.34920000000000001</v>
      </c>
      <c r="G36">
        <v>34</v>
      </c>
      <c r="H36">
        <v>4</v>
      </c>
      <c r="I36">
        <v>0.28770000000000001</v>
      </c>
      <c r="J36">
        <v>8.1500000000000003E-2</v>
      </c>
    </row>
    <row r="37" spans="1:10">
      <c r="A37">
        <v>35</v>
      </c>
      <c r="B37">
        <v>3</v>
      </c>
      <c r="C37">
        <v>2.3699999999999999E-2</v>
      </c>
      <c r="D37">
        <v>0.35909999999999997</v>
      </c>
      <c r="G37">
        <v>35</v>
      </c>
      <c r="H37">
        <v>3</v>
      </c>
      <c r="I37">
        <v>2.52E-2</v>
      </c>
      <c r="J37">
        <v>0.1115</v>
      </c>
    </row>
    <row r="38" spans="1:10">
      <c r="A38">
        <v>36</v>
      </c>
      <c r="B38">
        <v>3</v>
      </c>
      <c r="C38">
        <v>2.3699999999999999E-2</v>
      </c>
      <c r="D38">
        <v>0.35909999999999997</v>
      </c>
      <c r="G38">
        <v>36</v>
      </c>
      <c r="H38">
        <v>3</v>
      </c>
      <c r="I38">
        <v>2.52E-2</v>
      </c>
      <c r="J38">
        <v>0.1115</v>
      </c>
    </row>
    <row r="39" spans="1:10">
      <c r="A39">
        <v>37</v>
      </c>
      <c r="B39">
        <v>5</v>
      </c>
      <c r="C39">
        <v>3.8899999999999997E-2</v>
      </c>
      <c r="D39">
        <v>0.35349999999999998</v>
      </c>
      <c r="G39">
        <v>37</v>
      </c>
      <c r="H39">
        <v>3</v>
      </c>
      <c r="I39">
        <v>2.52E-2</v>
      </c>
      <c r="J39">
        <v>0.1115</v>
      </c>
    </row>
    <row r="40" spans="1:10">
      <c r="A40">
        <v>38</v>
      </c>
      <c r="B40">
        <v>4</v>
      </c>
      <c r="C40">
        <v>3.85E-2</v>
      </c>
      <c r="D40">
        <v>0.35370000000000001</v>
      </c>
      <c r="G40">
        <v>38</v>
      </c>
      <c r="H40">
        <v>4</v>
      </c>
      <c r="I40">
        <v>3.1600000000000003E-2</v>
      </c>
      <c r="J40">
        <v>0.1108</v>
      </c>
    </row>
    <row r="41" spans="1:10">
      <c r="A41">
        <v>39</v>
      </c>
      <c r="B41">
        <v>4</v>
      </c>
      <c r="C41">
        <v>3.6299999999999999E-2</v>
      </c>
      <c r="D41">
        <v>0.35449999999999998</v>
      </c>
      <c r="G41">
        <v>39</v>
      </c>
      <c r="H41">
        <v>2</v>
      </c>
      <c r="I41">
        <v>2.3E-2</v>
      </c>
      <c r="J41">
        <v>0.1118</v>
      </c>
    </row>
    <row r="42" spans="1:10">
      <c r="A42">
        <v>40</v>
      </c>
      <c r="B42">
        <v>6</v>
      </c>
      <c r="C42">
        <v>4.0300000000000002E-2</v>
      </c>
      <c r="D42">
        <v>0.35299999999999998</v>
      </c>
      <c r="G42">
        <v>40</v>
      </c>
      <c r="H42">
        <v>3</v>
      </c>
      <c r="I42">
        <v>2.76E-2</v>
      </c>
      <c r="J42">
        <v>0.11119999999999999</v>
      </c>
    </row>
    <row r="43" spans="1:10">
      <c r="A43">
        <v>41</v>
      </c>
      <c r="B43">
        <v>5</v>
      </c>
      <c r="C43">
        <v>4.48E-2</v>
      </c>
      <c r="D43">
        <v>0.35139999999999999</v>
      </c>
      <c r="G43">
        <v>41</v>
      </c>
      <c r="H43">
        <v>3</v>
      </c>
      <c r="I43">
        <v>2.52E-2</v>
      </c>
      <c r="J43">
        <v>0.1115</v>
      </c>
    </row>
    <row r="44" spans="1:10">
      <c r="A44">
        <v>42</v>
      </c>
      <c r="B44">
        <v>6</v>
      </c>
      <c r="C44">
        <v>5.1799999999999999E-2</v>
      </c>
      <c r="D44">
        <v>0.3488</v>
      </c>
      <c r="G44">
        <v>42</v>
      </c>
      <c r="H44">
        <v>4</v>
      </c>
      <c r="I44">
        <v>3.27E-2</v>
      </c>
      <c r="J44">
        <v>0.11070000000000001</v>
      </c>
    </row>
    <row r="45" spans="1:10">
      <c r="A45">
        <v>43</v>
      </c>
      <c r="B45">
        <v>14</v>
      </c>
      <c r="C45">
        <v>5.0999999999999997E-2</v>
      </c>
      <c r="D45">
        <v>0.34910000000000002</v>
      </c>
      <c r="G45">
        <v>43</v>
      </c>
      <c r="H45">
        <v>6</v>
      </c>
      <c r="I45">
        <v>5.4800000000000001E-2</v>
      </c>
      <c r="J45">
        <v>0.1081</v>
      </c>
    </row>
    <row r="46" spans="1:10">
      <c r="A46">
        <v>44</v>
      </c>
      <c r="B46">
        <v>11</v>
      </c>
      <c r="C46">
        <v>4.8399999999999999E-2</v>
      </c>
      <c r="D46">
        <v>0.35010000000000002</v>
      </c>
      <c r="G46">
        <v>44</v>
      </c>
      <c r="H46">
        <v>10</v>
      </c>
      <c r="I46">
        <v>6.1499999999999999E-2</v>
      </c>
      <c r="J46">
        <v>0.1074</v>
      </c>
    </row>
    <row r="47" spans="1:10">
      <c r="A47">
        <v>45</v>
      </c>
      <c r="B47">
        <v>14</v>
      </c>
      <c r="C47">
        <v>5.1700000000000003E-2</v>
      </c>
      <c r="D47">
        <v>0.3488</v>
      </c>
      <c r="G47">
        <v>45</v>
      </c>
      <c r="H47">
        <v>8</v>
      </c>
      <c r="I47">
        <v>5.5100000000000003E-2</v>
      </c>
      <c r="J47">
        <v>0.1081</v>
      </c>
    </row>
    <row r="48" spans="1:10">
      <c r="A48">
        <v>46</v>
      </c>
      <c r="B48">
        <v>18</v>
      </c>
      <c r="C48">
        <v>5.7500000000000002E-2</v>
      </c>
      <c r="D48">
        <v>0.34670000000000001</v>
      </c>
      <c r="G48">
        <v>46</v>
      </c>
      <c r="H48">
        <v>8</v>
      </c>
      <c r="I48">
        <v>5.5100000000000003E-2</v>
      </c>
      <c r="J48">
        <v>0.1081</v>
      </c>
    </row>
    <row r="49" spans="1:10">
      <c r="A49">
        <v>47</v>
      </c>
      <c r="B49">
        <v>15</v>
      </c>
      <c r="C49">
        <v>5.11E-2</v>
      </c>
      <c r="D49">
        <v>0.34899999999999998</v>
      </c>
      <c r="G49">
        <v>47</v>
      </c>
      <c r="H49">
        <v>9</v>
      </c>
      <c r="I49">
        <v>7.5499999999999998E-2</v>
      </c>
      <c r="J49">
        <v>0.10580000000000001</v>
      </c>
    </row>
    <row r="50" spans="1:10">
      <c r="A50">
        <v>48</v>
      </c>
      <c r="B50">
        <v>16</v>
      </c>
      <c r="C50">
        <v>5.2499999999999998E-2</v>
      </c>
      <c r="D50">
        <v>0.34849999999999998</v>
      </c>
      <c r="G50">
        <v>48</v>
      </c>
      <c r="H50">
        <v>6</v>
      </c>
      <c r="I50">
        <v>5.7500000000000002E-2</v>
      </c>
      <c r="J50">
        <v>0.10780000000000001</v>
      </c>
    </row>
    <row r="51" spans="1:10">
      <c r="A51">
        <v>49</v>
      </c>
      <c r="B51">
        <v>17</v>
      </c>
      <c r="C51">
        <v>5.33E-2</v>
      </c>
      <c r="D51">
        <v>0.34820000000000001</v>
      </c>
      <c r="G51">
        <v>49</v>
      </c>
      <c r="H51">
        <v>8</v>
      </c>
      <c r="I51">
        <v>5.5100000000000003E-2</v>
      </c>
      <c r="J51">
        <v>0.1081</v>
      </c>
    </row>
    <row r="52" spans="1:10">
      <c r="A52">
        <v>50</v>
      </c>
      <c r="B52">
        <v>16</v>
      </c>
      <c r="C52">
        <v>5.8700000000000002E-2</v>
      </c>
      <c r="D52">
        <v>0.3463</v>
      </c>
      <c r="G52">
        <v>50</v>
      </c>
      <c r="H52">
        <v>6</v>
      </c>
      <c r="I52">
        <v>4.9700000000000001E-2</v>
      </c>
      <c r="J52">
        <v>0.1087</v>
      </c>
    </row>
    <row r="53" spans="1:10">
      <c r="A53">
        <v>51</v>
      </c>
      <c r="B53">
        <v>13</v>
      </c>
      <c r="C53">
        <v>5.0700000000000002E-2</v>
      </c>
      <c r="D53">
        <v>0.34920000000000001</v>
      </c>
      <c r="G53">
        <v>51</v>
      </c>
      <c r="H53">
        <v>10</v>
      </c>
      <c r="I53">
        <v>6.0999999999999999E-2</v>
      </c>
      <c r="J53">
        <v>0.1074</v>
      </c>
    </row>
    <row r="54" spans="1:10">
      <c r="A54">
        <v>52</v>
      </c>
      <c r="B54">
        <v>13</v>
      </c>
      <c r="C54">
        <v>5.0299999999999997E-2</v>
      </c>
      <c r="D54">
        <v>0.3493</v>
      </c>
      <c r="G54">
        <v>52</v>
      </c>
      <c r="H54">
        <v>9</v>
      </c>
      <c r="I54">
        <v>5.8200000000000002E-2</v>
      </c>
      <c r="J54">
        <v>0.1077</v>
      </c>
    </row>
    <row r="55" spans="1:10">
      <c r="A55">
        <v>53</v>
      </c>
      <c r="B55">
        <v>8</v>
      </c>
      <c r="C55">
        <v>4.5699999999999998E-2</v>
      </c>
      <c r="D55">
        <v>0.35110000000000002</v>
      </c>
      <c r="G55">
        <v>53</v>
      </c>
      <c r="H55">
        <v>6</v>
      </c>
      <c r="I55">
        <v>5.7599999999999998E-2</v>
      </c>
      <c r="J55">
        <v>0.10780000000000001</v>
      </c>
    </row>
    <row r="56" spans="1:10">
      <c r="A56">
        <v>54</v>
      </c>
      <c r="B56">
        <v>8</v>
      </c>
      <c r="C56">
        <v>4.7199999999999999E-2</v>
      </c>
      <c r="D56">
        <v>0.35049999999999998</v>
      </c>
      <c r="G56">
        <v>54</v>
      </c>
      <c r="H56">
        <v>4</v>
      </c>
      <c r="I56">
        <v>5.04E-2</v>
      </c>
      <c r="J56">
        <v>0.1086</v>
      </c>
    </row>
    <row r="57" spans="1:10">
      <c r="A57">
        <v>55</v>
      </c>
      <c r="B57">
        <v>7</v>
      </c>
      <c r="C57">
        <v>4.5100000000000001E-2</v>
      </c>
      <c r="D57">
        <v>0.3513</v>
      </c>
      <c r="G57">
        <v>55</v>
      </c>
      <c r="H57">
        <v>4</v>
      </c>
      <c r="I57">
        <v>5.1299999999999998E-2</v>
      </c>
      <c r="J57">
        <v>0.1085</v>
      </c>
    </row>
    <row r="58" spans="1:10">
      <c r="A58">
        <v>56</v>
      </c>
      <c r="B58">
        <v>9</v>
      </c>
      <c r="C58">
        <v>4.8800000000000003E-2</v>
      </c>
      <c r="D58">
        <v>0.34989999999999999</v>
      </c>
      <c r="G58" s="13">
        <v>56</v>
      </c>
      <c r="H58" s="13">
        <v>5</v>
      </c>
      <c r="I58" s="13">
        <v>0.23269999999999999</v>
      </c>
      <c r="J58" s="13">
        <v>8.7800000000000003E-2</v>
      </c>
    </row>
    <row r="59" spans="1:10">
      <c r="A59">
        <v>57</v>
      </c>
      <c r="B59">
        <v>6</v>
      </c>
      <c r="C59">
        <v>4.2200000000000001E-2</v>
      </c>
      <c r="D59">
        <v>0.3523</v>
      </c>
      <c r="G59">
        <v>57</v>
      </c>
      <c r="H59">
        <v>4</v>
      </c>
      <c r="I59">
        <v>4.9500000000000002E-2</v>
      </c>
      <c r="J59">
        <v>0.1087</v>
      </c>
    </row>
    <row r="60" spans="1:10">
      <c r="A60">
        <v>58</v>
      </c>
      <c r="B60">
        <v>7</v>
      </c>
      <c r="C60">
        <v>4.6100000000000002E-2</v>
      </c>
      <c r="D60">
        <v>0.35089999999999999</v>
      </c>
      <c r="G60">
        <v>58</v>
      </c>
      <c r="H60">
        <v>5</v>
      </c>
      <c r="I60">
        <v>9.1700000000000004E-2</v>
      </c>
      <c r="J60">
        <v>0.10390000000000001</v>
      </c>
    </row>
    <row r="61" spans="1:10">
      <c r="A61">
        <v>59</v>
      </c>
      <c r="B61">
        <v>6</v>
      </c>
      <c r="C61">
        <v>4.3999999999999997E-2</v>
      </c>
      <c r="D61">
        <v>0.35170000000000001</v>
      </c>
      <c r="G61">
        <v>59</v>
      </c>
      <c r="H61">
        <v>5</v>
      </c>
      <c r="I61">
        <v>0.1053</v>
      </c>
      <c r="J61">
        <v>0.1023</v>
      </c>
    </row>
    <row r="62" spans="1:10">
      <c r="A62">
        <v>60</v>
      </c>
      <c r="B62">
        <v>5</v>
      </c>
      <c r="C62">
        <v>4.2900000000000001E-2</v>
      </c>
      <c r="D62">
        <v>0.35210000000000002</v>
      </c>
      <c r="G62">
        <v>60</v>
      </c>
      <c r="H62">
        <v>6</v>
      </c>
      <c r="I62">
        <v>0.18859999999999999</v>
      </c>
      <c r="J62">
        <v>9.2799999999999994E-2</v>
      </c>
    </row>
    <row r="63" spans="1:10">
      <c r="A63">
        <v>61</v>
      </c>
      <c r="B63">
        <v>9</v>
      </c>
      <c r="C63">
        <v>5.04E-2</v>
      </c>
      <c r="D63">
        <v>0.3493</v>
      </c>
      <c r="G63">
        <v>61</v>
      </c>
      <c r="H63">
        <v>3</v>
      </c>
      <c r="I63">
        <v>4.9500000000000002E-2</v>
      </c>
      <c r="J63">
        <v>0.1087</v>
      </c>
    </row>
    <row r="64" spans="1:10">
      <c r="A64">
        <v>62</v>
      </c>
      <c r="B64">
        <v>9</v>
      </c>
      <c r="C64">
        <v>4.8000000000000001E-2</v>
      </c>
      <c r="D64">
        <v>0.35020000000000001</v>
      </c>
      <c r="G64" s="13">
        <v>62</v>
      </c>
      <c r="H64" s="13">
        <v>6</v>
      </c>
      <c r="I64" s="13">
        <v>0.34620000000000001</v>
      </c>
      <c r="J64" s="13">
        <v>7.4800000000000005E-2</v>
      </c>
    </row>
    <row r="65" spans="1:10">
      <c r="A65">
        <v>63</v>
      </c>
      <c r="B65">
        <v>10</v>
      </c>
      <c r="C65">
        <v>4.9099999999999998E-2</v>
      </c>
      <c r="D65">
        <v>0.3498</v>
      </c>
      <c r="G65">
        <v>63</v>
      </c>
      <c r="H65">
        <v>2</v>
      </c>
      <c r="I65">
        <v>2.3E-2</v>
      </c>
      <c r="J65">
        <v>0.1118</v>
      </c>
    </row>
    <row r="66" spans="1:10">
      <c r="A66">
        <v>64</v>
      </c>
      <c r="B66">
        <v>10</v>
      </c>
      <c r="C66">
        <v>4.9599999999999998E-2</v>
      </c>
      <c r="D66">
        <v>0.34960000000000002</v>
      </c>
      <c r="G66">
        <v>64</v>
      </c>
      <c r="H66">
        <v>4</v>
      </c>
      <c r="I66">
        <v>0.28289999999999998</v>
      </c>
      <c r="J66">
        <v>8.2000000000000003E-2</v>
      </c>
    </row>
    <row r="67" spans="1:10">
      <c r="A67">
        <v>65</v>
      </c>
      <c r="B67">
        <v>9</v>
      </c>
      <c r="C67">
        <v>5.0299999999999997E-2</v>
      </c>
      <c r="D67">
        <v>0.3493</v>
      </c>
      <c r="G67">
        <v>65</v>
      </c>
      <c r="H67">
        <v>3</v>
      </c>
      <c r="I67">
        <v>4.5600000000000002E-2</v>
      </c>
      <c r="J67">
        <v>0.10920000000000001</v>
      </c>
    </row>
    <row r="68" spans="1:10">
      <c r="A68">
        <v>66</v>
      </c>
      <c r="B68">
        <v>6</v>
      </c>
      <c r="C68">
        <v>4.3799999999999999E-2</v>
      </c>
      <c r="D68">
        <v>0.35170000000000001</v>
      </c>
      <c r="G68">
        <v>66</v>
      </c>
      <c r="H68">
        <v>3</v>
      </c>
      <c r="I68">
        <v>5.1200000000000002E-2</v>
      </c>
      <c r="J68">
        <v>0.1085</v>
      </c>
    </row>
    <row r="69" spans="1:10">
      <c r="A69" s="14">
        <v>67</v>
      </c>
      <c r="B69" s="14">
        <v>6</v>
      </c>
      <c r="C69" s="14">
        <v>4.4600000000000001E-2</v>
      </c>
      <c r="D69" s="14">
        <v>0.35139999999999999</v>
      </c>
      <c r="E69" s="14"/>
      <c r="F69" s="14"/>
      <c r="G69" s="14">
        <v>67</v>
      </c>
      <c r="H69" s="14">
        <v>4</v>
      </c>
      <c r="I69" s="14">
        <v>7.0400000000000004E-2</v>
      </c>
      <c r="J69" s="14">
        <v>0.10630000000000001</v>
      </c>
    </row>
    <row r="70" spans="1:10">
      <c r="A70" s="14">
        <v>68</v>
      </c>
      <c r="B70" s="14">
        <v>9</v>
      </c>
      <c r="C70" s="14">
        <v>5.5100000000000003E-2</v>
      </c>
      <c r="D70" s="14">
        <v>0.34760000000000002</v>
      </c>
      <c r="E70" s="14"/>
      <c r="F70" s="14"/>
      <c r="G70" s="14">
        <v>68</v>
      </c>
      <c r="H70" s="14">
        <v>3</v>
      </c>
      <c r="I70" s="14">
        <v>4.5100000000000001E-2</v>
      </c>
      <c r="J70" s="14">
        <v>0.10920000000000001</v>
      </c>
    </row>
    <row r="71" spans="1:10">
      <c r="A71">
        <v>69</v>
      </c>
      <c r="B71">
        <v>5</v>
      </c>
      <c r="C71">
        <v>4.0399999999999998E-2</v>
      </c>
      <c r="D71">
        <v>0.35299999999999998</v>
      </c>
      <c r="G71">
        <v>69</v>
      </c>
      <c r="H71">
        <v>4</v>
      </c>
      <c r="I71">
        <v>7.0400000000000004E-2</v>
      </c>
      <c r="J71">
        <v>0.10630000000000001</v>
      </c>
    </row>
    <row r="72" spans="1:10">
      <c r="A72">
        <v>70</v>
      </c>
      <c r="B72">
        <v>5</v>
      </c>
      <c r="C72">
        <v>4.2799999999999998E-2</v>
      </c>
      <c r="D72">
        <v>0.35210000000000002</v>
      </c>
      <c r="G72">
        <v>70</v>
      </c>
      <c r="H72">
        <v>3</v>
      </c>
      <c r="I72">
        <v>4.5100000000000001E-2</v>
      </c>
      <c r="J72">
        <v>0.10920000000000001</v>
      </c>
    </row>
    <row r="73" spans="1:10">
      <c r="A73">
        <v>71</v>
      </c>
      <c r="B73">
        <v>7</v>
      </c>
      <c r="C73">
        <v>5.3999999999999999E-2</v>
      </c>
      <c r="D73">
        <v>0.34799999999999998</v>
      </c>
      <c r="G73">
        <v>71</v>
      </c>
      <c r="H73">
        <v>2</v>
      </c>
      <c r="I73">
        <v>2.3E-2</v>
      </c>
      <c r="J73">
        <v>0.1118</v>
      </c>
    </row>
    <row r="74" spans="1:10">
      <c r="A74">
        <v>72</v>
      </c>
      <c r="B74">
        <v>3</v>
      </c>
      <c r="C74">
        <v>3.61E-2</v>
      </c>
      <c r="D74">
        <v>0.35460000000000003</v>
      </c>
      <c r="G74">
        <v>72</v>
      </c>
      <c r="H74">
        <v>3</v>
      </c>
      <c r="I74">
        <v>4.58E-2</v>
      </c>
      <c r="J74">
        <v>0.10920000000000001</v>
      </c>
    </row>
    <row r="75" spans="1:10">
      <c r="A75">
        <v>73</v>
      </c>
      <c r="B75">
        <v>12</v>
      </c>
      <c r="C75">
        <v>5.8999999999999997E-2</v>
      </c>
      <c r="D75">
        <v>0.34620000000000001</v>
      </c>
      <c r="G75">
        <v>73</v>
      </c>
      <c r="H75">
        <v>2</v>
      </c>
      <c r="I75">
        <v>2.3E-2</v>
      </c>
      <c r="J75">
        <v>0.1118</v>
      </c>
    </row>
    <row r="76" spans="1:10">
      <c r="A76" s="11">
        <v>74</v>
      </c>
      <c r="B76" s="11">
        <v>15</v>
      </c>
      <c r="C76" s="11">
        <v>6.9500000000000006E-2</v>
      </c>
      <c r="D76" s="11">
        <v>0.34229999999999999</v>
      </c>
      <c r="G76">
        <v>74</v>
      </c>
      <c r="H76">
        <v>4</v>
      </c>
      <c r="I76">
        <v>3.1600000000000003E-2</v>
      </c>
      <c r="J76">
        <v>0.1108</v>
      </c>
    </row>
    <row r="77" spans="1:10">
      <c r="A77">
        <v>75</v>
      </c>
      <c r="B77">
        <v>6</v>
      </c>
      <c r="C77">
        <v>5.0999999999999997E-2</v>
      </c>
      <c r="D77">
        <v>0.34910000000000002</v>
      </c>
      <c r="G77">
        <v>75</v>
      </c>
      <c r="H77">
        <v>2</v>
      </c>
      <c r="I77">
        <v>2.3E-2</v>
      </c>
      <c r="J77">
        <v>0.1118</v>
      </c>
    </row>
    <row r="78" spans="1:10">
      <c r="A78">
        <v>76</v>
      </c>
      <c r="B78">
        <v>6</v>
      </c>
      <c r="C78">
        <v>4.4600000000000001E-2</v>
      </c>
      <c r="D78">
        <v>0.35139999999999999</v>
      </c>
      <c r="G78">
        <v>76</v>
      </c>
      <c r="H78">
        <v>3</v>
      </c>
      <c r="I78">
        <v>2.76E-2</v>
      </c>
      <c r="J78">
        <v>0.11119999999999999</v>
      </c>
    </row>
    <row r="79" spans="1:10">
      <c r="A79">
        <v>77</v>
      </c>
      <c r="B79">
        <v>5</v>
      </c>
      <c r="C79">
        <v>4.3999999999999997E-2</v>
      </c>
      <c r="D79">
        <v>0.35170000000000001</v>
      </c>
      <c r="G79">
        <v>77</v>
      </c>
      <c r="H79">
        <v>2</v>
      </c>
      <c r="I79">
        <v>2.3E-2</v>
      </c>
      <c r="J79">
        <v>0.1118</v>
      </c>
    </row>
    <row r="80" spans="1:10">
      <c r="A80">
        <v>78</v>
      </c>
      <c r="B80">
        <v>6</v>
      </c>
      <c r="C80">
        <v>4.1599999999999998E-2</v>
      </c>
      <c r="D80">
        <v>0.35249999999999998</v>
      </c>
      <c r="G80">
        <v>78</v>
      </c>
      <c r="H80">
        <v>2</v>
      </c>
      <c r="I80">
        <v>2.3E-2</v>
      </c>
      <c r="J80">
        <v>0.1118</v>
      </c>
    </row>
    <row r="81" spans="1:10">
      <c r="A81">
        <v>79</v>
      </c>
      <c r="B81">
        <v>11</v>
      </c>
      <c r="C81">
        <v>4.7500000000000001E-2</v>
      </c>
      <c r="D81">
        <v>0.35039999999999999</v>
      </c>
      <c r="G81">
        <v>79</v>
      </c>
      <c r="H81">
        <v>5</v>
      </c>
      <c r="I81">
        <v>5.2699999999999997E-2</v>
      </c>
      <c r="J81">
        <v>0.1084</v>
      </c>
    </row>
    <row r="82" spans="1:10">
      <c r="A82">
        <v>80</v>
      </c>
      <c r="B82">
        <v>10</v>
      </c>
      <c r="C82">
        <v>4.7E-2</v>
      </c>
      <c r="D82">
        <v>0.35060000000000002</v>
      </c>
      <c r="G82">
        <v>80</v>
      </c>
      <c r="H82">
        <v>2</v>
      </c>
      <c r="I82">
        <v>2.3E-2</v>
      </c>
      <c r="J82">
        <v>0.1118</v>
      </c>
    </row>
    <row r="83" spans="1:10">
      <c r="A83">
        <v>81</v>
      </c>
      <c r="B83">
        <v>10</v>
      </c>
      <c r="C83">
        <v>4.6800000000000001E-2</v>
      </c>
      <c r="D83">
        <v>0.35060000000000002</v>
      </c>
      <c r="F83" s="12" t="s">
        <v>28</v>
      </c>
      <c r="G83">
        <v>81</v>
      </c>
      <c r="H83">
        <v>5</v>
      </c>
      <c r="I83">
        <v>5.2699999999999997E-2</v>
      </c>
      <c r="J83">
        <v>0.1084</v>
      </c>
    </row>
    <row r="84" spans="1:10">
      <c r="A84">
        <v>82</v>
      </c>
      <c r="B84">
        <v>9</v>
      </c>
      <c r="C84">
        <v>4.5600000000000002E-2</v>
      </c>
      <c r="D84">
        <v>0.35110000000000002</v>
      </c>
      <c r="G84">
        <v>82</v>
      </c>
      <c r="H84">
        <v>5</v>
      </c>
      <c r="I84">
        <v>5.2699999999999997E-2</v>
      </c>
      <c r="J84">
        <v>0.1084</v>
      </c>
    </row>
    <row r="85" spans="1:10">
      <c r="A85">
        <v>83</v>
      </c>
      <c r="B85">
        <v>5</v>
      </c>
      <c r="C85">
        <v>4.6699999999999998E-2</v>
      </c>
      <c r="D85">
        <v>0.35070000000000001</v>
      </c>
      <c r="G85">
        <v>83</v>
      </c>
      <c r="H85">
        <v>4</v>
      </c>
      <c r="I85">
        <v>3.1600000000000003E-2</v>
      </c>
      <c r="J85">
        <v>0.1108</v>
      </c>
    </row>
    <row r="86" spans="1:10">
      <c r="A86">
        <v>84</v>
      </c>
      <c r="B86">
        <v>8</v>
      </c>
      <c r="C86">
        <v>4.8800000000000003E-2</v>
      </c>
      <c r="D86">
        <v>0.34989999999999999</v>
      </c>
      <c r="F86" s="12" t="s">
        <v>29</v>
      </c>
      <c r="G86">
        <v>84</v>
      </c>
      <c r="H86">
        <v>4</v>
      </c>
      <c r="I86">
        <v>6.9599999999999995E-2</v>
      </c>
      <c r="J86">
        <v>0.10639999999999999</v>
      </c>
    </row>
    <row r="87" spans="1:10">
      <c r="A87">
        <v>85</v>
      </c>
      <c r="B87">
        <v>4</v>
      </c>
      <c r="C87">
        <v>3.8399999999999997E-2</v>
      </c>
      <c r="D87">
        <v>0.35370000000000001</v>
      </c>
      <c r="G87">
        <v>85</v>
      </c>
      <c r="H87">
        <v>2</v>
      </c>
      <c r="I87">
        <v>2.3E-2</v>
      </c>
      <c r="J87">
        <v>0.1118</v>
      </c>
    </row>
    <row r="88" spans="1:10">
      <c r="A88">
        <v>86</v>
      </c>
      <c r="B88">
        <v>3</v>
      </c>
      <c r="C88">
        <v>3.6499999999999998E-2</v>
      </c>
      <c r="D88">
        <v>0.35439999999999999</v>
      </c>
      <c r="G88">
        <v>86</v>
      </c>
      <c r="H88">
        <v>4</v>
      </c>
      <c r="I88">
        <v>5.7099999999999998E-2</v>
      </c>
      <c r="J88">
        <v>0.1079</v>
      </c>
    </row>
    <row r="89" spans="1:10">
      <c r="A89">
        <v>87</v>
      </c>
      <c r="B89">
        <v>7</v>
      </c>
      <c r="C89">
        <v>4.8399999999999999E-2</v>
      </c>
      <c r="D89">
        <v>0.35</v>
      </c>
      <c r="G89">
        <v>87</v>
      </c>
      <c r="H89">
        <v>3</v>
      </c>
      <c r="I89">
        <v>2.76E-2</v>
      </c>
      <c r="J89">
        <v>0.11119999999999999</v>
      </c>
    </row>
    <row r="90" spans="1:10">
      <c r="A90">
        <v>88</v>
      </c>
      <c r="B90">
        <v>6</v>
      </c>
      <c r="C90">
        <v>4.3700000000000003E-2</v>
      </c>
      <c r="D90">
        <v>0.3518</v>
      </c>
      <c r="G90">
        <v>88</v>
      </c>
      <c r="H90">
        <v>3</v>
      </c>
      <c r="I90">
        <v>4.4699999999999997E-2</v>
      </c>
      <c r="J90">
        <v>0.10929999999999999</v>
      </c>
    </row>
    <row r="91" spans="1:10">
      <c r="A91" s="11">
        <v>89</v>
      </c>
      <c r="B91" s="11">
        <v>2</v>
      </c>
      <c r="C91" s="11">
        <v>2.3E-2</v>
      </c>
      <c r="D91" s="11">
        <v>0.3594</v>
      </c>
      <c r="G91">
        <v>89</v>
      </c>
      <c r="H91">
        <v>2</v>
      </c>
      <c r="I91">
        <v>2.3E-2</v>
      </c>
      <c r="J91">
        <v>0.1118</v>
      </c>
    </row>
    <row r="92" spans="1:10">
      <c r="A92">
        <v>90</v>
      </c>
      <c r="B92">
        <v>5</v>
      </c>
      <c r="C92">
        <v>5.3699999999999998E-2</v>
      </c>
      <c r="D92">
        <v>0.34810000000000002</v>
      </c>
      <c r="G92">
        <v>90</v>
      </c>
      <c r="H92">
        <v>4</v>
      </c>
      <c r="I92">
        <v>5.8799999999999998E-2</v>
      </c>
      <c r="J92">
        <v>0.1077</v>
      </c>
    </row>
    <row r="93" spans="1:10">
      <c r="A93" t="s">
        <v>24</v>
      </c>
      <c r="B93">
        <f>AVERAGE(B3:B92)</f>
        <v>8.9777777777777779</v>
      </c>
      <c r="C93">
        <f t="shared" ref="C93:D93" si="0">AVERAGE(C3:C92)</f>
        <v>4.6941111111111128E-2</v>
      </c>
      <c r="D93">
        <f t="shared" si="0"/>
        <v>0.35058111111111112</v>
      </c>
      <c r="G93" t="s">
        <v>24</v>
      </c>
      <c r="H93">
        <f>AVERAGE(H3:H92)</f>
        <v>4.4222222222222225</v>
      </c>
      <c r="I93">
        <f t="shared" ref="I93" si="1">AVERAGE(I3:I92)</f>
        <v>6.7619999999999944E-2</v>
      </c>
      <c r="J93">
        <f t="shared" ref="J93" si="2">AVERAGE(J3:J92)</f>
        <v>0.1066655555555556</v>
      </c>
    </row>
    <row r="94" spans="1:10">
      <c r="A94" t="s">
        <v>25</v>
      </c>
      <c r="B94">
        <f>STDEV(B3:B92)</f>
        <v>3.8481800098572139</v>
      </c>
      <c r="C94">
        <f>STDEV(C3:C92)</f>
        <v>7.6816707926914635E-3</v>
      </c>
      <c r="D94">
        <f>STDEV(D3:D92)</f>
        <v>2.8216615729848636E-3</v>
      </c>
      <c r="G94" t="s">
        <v>25</v>
      </c>
      <c r="H94">
        <f>STDEV(H3:H92)</f>
        <v>1.9486542621020511</v>
      </c>
      <c r="I94">
        <f>STDEV(I3:I92)</f>
        <v>6.7131206762193099E-2</v>
      </c>
      <c r="J94">
        <f>STDEV(J3:J92)</f>
        <v>7.6790413890134961E-3</v>
      </c>
    </row>
    <row r="95" spans="1:10">
      <c r="A95" t="s">
        <v>26</v>
      </c>
      <c r="B95">
        <f>MAX(B3:B92)</f>
        <v>18</v>
      </c>
      <c r="C95">
        <f t="shared" ref="C95:D95" si="3">MAX(C3:C92)</f>
        <v>6.9500000000000006E-2</v>
      </c>
      <c r="D95">
        <f t="shared" si="3"/>
        <v>0.3594</v>
      </c>
      <c r="G95" t="s">
        <v>26</v>
      </c>
      <c r="H95">
        <f>MAX(H3:H92)</f>
        <v>10</v>
      </c>
      <c r="I95">
        <f t="shared" ref="I95:J95" si="4">MAX(I3:I92)</f>
        <v>0.34620000000000001</v>
      </c>
      <c r="J95">
        <f t="shared" si="4"/>
        <v>0.1118</v>
      </c>
    </row>
    <row r="96" spans="1:10">
      <c r="A96" t="s">
        <v>27</v>
      </c>
      <c r="B96">
        <f>MIN(B4:B93)</f>
        <v>2</v>
      </c>
      <c r="C96">
        <f t="shared" ref="C96:D96" si="5">MIN(C4:C93)</f>
        <v>2.3E-2</v>
      </c>
      <c r="D96">
        <f t="shared" si="5"/>
        <v>0.34229999999999999</v>
      </c>
      <c r="G96" t="s">
        <v>27</v>
      </c>
      <c r="H96">
        <f>MIN(H4:H93)</f>
        <v>2</v>
      </c>
      <c r="I96">
        <f t="shared" ref="I96:J96" si="6">MIN(I4:I93)</f>
        <v>2.3E-2</v>
      </c>
      <c r="J96">
        <f t="shared" si="6"/>
        <v>7.4800000000000005E-2</v>
      </c>
    </row>
    <row r="98" spans="11:11">
      <c r="K98">
        <f>1-D94/J94</f>
        <v>0.63255028459387508</v>
      </c>
    </row>
    <row r="99" spans="11:11">
      <c r="K99">
        <f>D94/J94</f>
        <v>0.36744971540612498</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topLeftCell="D72" workbookViewId="0">
      <selection activeCell="H101" sqref="H101"/>
    </sheetView>
  </sheetViews>
  <sheetFormatPr baseColWidth="10" defaultRowHeight="15" x14ac:dyDescent="0"/>
  <cols>
    <col min="1" max="2" width="10.83203125" style="1"/>
    <col min="3" max="4" width="14.5" customWidth="1"/>
    <col min="5" max="5" width="15.33203125" customWidth="1"/>
    <col min="6" max="6" width="11.83203125" customWidth="1"/>
    <col min="7" max="7" width="12" customWidth="1"/>
    <col min="8" max="8" width="17.33203125" customWidth="1"/>
    <col min="11" max="11" width="17.33203125" customWidth="1"/>
    <col min="12" max="12" width="14.83203125" customWidth="1"/>
    <col min="13" max="13" width="15.5" customWidth="1"/>
    <col min="14" max="14" width="14.83203125" customWidth="1"/>
    <col min="15" max="15" width="16.33203125" customWidth="1"/>
  </cols>
  <sheetData>
    <row r="1" spans="1:25" ht="20">
      <c r="C1" s="6" t="s">
        <v>10</v>
      </c>
      <c r="D1" s="4"/>
      <c r="E1" s="4"/>
      <c r="F1" s="4"/>
      <c r="G1" s="4"/>
      <c r="H1" s="4"/>
      <c r="K1" s="8" t="s">
        <v>11</v>
      </c>
      <c r="L1" s="9"/>
      <c r="M1" s="9"/>
      <c r="N1" s="9"/>
      <c r="O1" s="9"/>
      <c r="P1" s="9"/>
    </row>
    <row r="2" spans="1:25" s="3" customFormat="1" ht="135">
      <c r="A2" s="2" t="s">
        <v>5</v>
      </c>
      <c r="B2" s="2" t="s">
        <v>4</v>
      </c>
      <c r="C2" s="3" t="s">
        <v>19</v>
      </c>
      <c r="D2" s="3" t="s">
        <v>6</v>
      </c>
      <c r="E2" s="3" t="s">
        <v>7</v>
      </c>
      <c r="F2" s="3" t="s">
        <v>8</v>
      </c>
      <c r="G2" s="3" t="s">
        <v>12</v>
      </c>
      <c r="H2" s="3" t="s">
        <v>9</v>
      </c>
      <c r="I2" s="7"/>
      <c r="J2" s="7"/>
      <c r="K2" s="3" t="s">
        <v>19</v>
      </c>
      <c r="L2" s="3" t="s">
        <v>6</v>
      </c>
      <c r="M2" s="3" t="s">
        <v>7</v>
      </c>
      <c r="N2" s="3" t="s">
        <v>8</v>
      </c>
      <c r="O2" s="3" t="s">
        <v>12</v>
      </c>
      <c r="P2" s="3" t="s">
        <v>9</v>
      </c>
      <c r="Q2" s="7"/>
      <c r="R2" s="7"/>
      <c r="S2" s="7"/>
      <c r="T2" s="7"/>
      <c r="U2" s="7"/>
      <c r="V2" s="7"/>
      <c r="W2" s="7"/>
      <c r="X2" s="7"/>
      <c r="Y2" s="7"/>
    </row>
    <row r="3" spans="1:25">
      <c r="A3" s="1">
        <v>1</v>
      </c>
      <c r="C3" s="4">
        <v>3.0928000000000001E-2</v>
      </c>
      <c r="D3" s="4">
        <v>2.1890999999999998</v>
      </c>
      <c r="E3" s="4">
        <v>2.7353999999999998E-3</v>
      </c>
      <c r="F3" s="4">
        <v>7</v>
      </c>
      <c r="G3" s="4">
        <v>9.7493000000000007E-3</v>
      </c>
      <c r="H3" s="4">
        <v>102.5714667</v>
      </c>
      <c r="K3" s="9">
        <v>3.6305999999999998E-2</v>
      </c>
      <c r="L3" s="9">
        <v>1.3817999999999999</v>
      </c>
      <c r="M3" s="9">
        <v>-2.0000999999999999E-3</v>
      </c>
      <c r="N3" s="9">
        <v>2</v>
      </c>
      <c r="O3" s="9">
        <v>6.4935000000000001E-3</v>
      </c>
      <c r="P3" s="9">
        <v>154</v>
      </c>
    </row>
    <row r="4" spans="1:25">
      <c r="A4" s="1">
        <f>A3+1</f>
        <v>2</v>
      </c>
      <c r="C4" s="4">
        <v>0</v>
      </c>
      <c r="D4" s="4">
        <v>2.1917</v>
      </c>
      <c r="E4" s="4">
        <v>1.5563E-3</v>
      </c>
      <c r="F4" s="4">
        <v>6</v>
      </c>
      <c r="G4" s="4">
        <v>8.3564999999999993E-3</v>
      </c>
      <c r="H4" s="4">
        <v>119.6673248</v>
      </c>
      <c r="K4" s="9">
        <v>0</v>
      </c>
      <c r="L4" s="9">
        <v>1.3807</v>
      </c>
      <c r="M4" s="9">
        <v>-1.1922E-3</v>
      </c>
      <c r="N4" s="9">
        <v>2</v>
      </c>
      <c r="O4" s="9">
        <v>6.4935000000000001E-3</v>
      </c>
      <c r="P4" s="9">
        <v>154</v>
      </c>
    </row>
    <row r="5" spans="1:25">
      <c r="A5" s="1">
        <f t="shared" ref="A5:A68" si="0">A4+1</f>
        <v>3</v>
      </c>
      <c r="C5" s="4">
        <v>2.0816000000000001E-2</v>
      </c>
      <c r="D5" s="4">
        <v>2.1970000000000001</v>
      </c>
      <c r="E5" s="4">
        <v>-8.7403999999999997E-4</v>
      </c>
      <c r="F5" s="4">
        <v>4</v>
      </c>
      <c r="G5" s="4">
        <v>5.5710000000000004E-3</v>
      </c>
      <c r="H5" s="4">
        <v>179.50098729999999</v>
      </c>
      <c r="K5" s="9">
        <v>2.1963E-2</v>
      </c>
      <c r="L5" s="9">
        <v>1.3665</v>
      </c>
      <c r="M5" s="9">
        <v>9.1132999999999995E-3</v>
      </c>
      <c r="N5" s="9">
        <v>4</v>
      </c>
      <c r="O5" s="9">
        <v>1.2987E-2</v>
      </c>
      <c r="P5" s="9">
        <v>77</v>
      </c>
    </row>
    <row r="6" spans="1:25">
      <c r="A6" s="1">
        <f t="shared" si="0"/>
        <v>4</v>
      </c>
      <c r="C6" s="4">
        <v>2.5597000000000002E-2</v>
      </c>
      <c r="D6" s="4">
        <v>2.1968999999999999</v>
      </c>
      <c r="E6" s="4">
        <v>-8.3679000000000002E-4</v>
      </c>
      <c r="F6" s="4">
        <v>4</v>
      </c>
      <c r="G6" s="4">
        <v>5.5710000000000004E-3</v>
      </c>
      <c r="H6" s="4">
        <v>179.50098729999999</v>
      </c>
      <c r="K6" s="9">
        <v>4.5472999999999998E-3</v>
      </c>
      <c r="L6" s="9">
        <v>1.3723000000000001</v>
      </c>
      <c r="M6" s="9">
        <v>4.8874000000000001E-3</v>
      </c>
      <c r="N6" s="9">
        <v>3</v>
      </c>
      <c r="O6" s="9">
        <v>9.7403000000000003E-3</v>
      </c>
      <c r="P6" s="9">
        <v>102.67</v>
      </c>
    </row>
    <row r="7" spans="1:25">
      <c r="A7" s="1">
        <f t="shared" si="0"/>
        <v>5</v>
      </c>
      <c r="C7" s="4">
        <v>1.3608E-2</v>
      </c>
      <c r="D7" s="4">
        <v>2.1848999999999998</v>
      </c>
      <c r="E7" s="4">
        <v>4.6281999999999998E-3</v>
      </c>
      <c r="F7" s="4">
        <v>9</v>
      </c>
      <c r="G7" s="4">
        <v>1.2534999999999999E-2</v>
      </c>
      <c r="H7" s="4">
        <v>79.776625449999997</v>
      </c>
      <c r="K7" s="9">
        <v>3.4440999999999999E-2</v>
      </c>
      <c r="L7" s="9">
        <v>1.3817999999999999</v>
      </c>
      <c r="M7" s="9">
        <v>-2.0000999999999999E-3</v>
      </c>
      <c r="N7" s="9">
        <v>2</v>
      </c>
      <c r="O7" s="9">
        <v>6.4935000000000001E-3</v>
      </c>
      <c r="P7" s="9">
        <v>154</v>
      </c>
    </row>
    <row r="8" spans="1:25">
      <c r="A8" s="1">
        <f t="shared" si="0"/>
        <v>6</v>
      </c>
      <c r="C8" s="4">
        <v>1.5561999999999999E-2</v>
      </c>
      <c r="D8" s="4">
        <v>2.1897000000000002</v>
      </c>
      <c r="E8" s="4">
        <v>2.4524E-3</v>
      </c>
      <c r="F8" s="4">
        <v>7</v>
      </c>
      <c r="G8" s="4">
        <v>9.7493000000000007E-3</v>
      </c>
      <c r="H8" s="4">
        <v>102.5714667</v>
      </c>
      <c r="K8" s="9">
        <v>0</v>
      </c>
      <c r="L8" s="9">
        <v>1.3693</v>
      </c>
      <c r="M8" s="9">
        <v>7.0387000000000002E-3</v>
      </c>
      <c r="N8" s="9">
        <v>4</v>
      </c>
      <c r="O8" s="9">
        <v>1.2987E-2</v>
      </c>
      <c r="P8" s="9">
        <v>77</v>
      </c>
    </row>
    <row r="9" spans="1:25">
      <c r="A9" s="1">
        <f t="shared" si="0"/>
        <v>7</v>
      </c>
      <c r="C9" s="4">
        <v>2.5996999999999999E-2</v>
      </c>
      <c r="D9" s="4">
        <v>2.1951999999999998</v>
      </c>
      <c r="E9" s="5">
        <v>-4.0399999999999999E-5</v>
      </c>
      <c r="F9" s="4">
        <v>5</v>
      </c>
      <c r="G9" s="4">
        <v>6.9638E-3</v>
      </c>
      <c r="H9" s="4">
        <v>143.59975879999999</v>
      </c>
      <c r="K9" s="9">
        <v>4.7049000000000001E-2</v>
      </c>
      <c r="L9" s="9">
        <v>1.3616999999999999</v>
      </c>
      <c r="M9" s="9">
        <v>1.2572E-2</v>
      </c>
      <c r="N9" s="9">
        <v>5</v>
      </c>
      <c r="O9" s="9">
        <v>1.6233999999999998E-2</v>
      </c>
      <c r="P9" s="9">
        <v>61.6</v>
      </c>
    </row>
    <row r="10" spans="1:25">
      <c r="A10" s="1">
        <f t="shared" si="0"/>
        <v>8</v>
      </c>
      <c r="C10" s="4">
        <v>2.3966000000000001E-2</v>
      </c>
      <c r="D10" s="4">
        <v>2.1873</v>
      </c>
      <c r="E10" s="4">
        <v>3.5352000000000001E-3</v>
      </c>
      <c r="F10" s="4">
        <v>8</v>
      </c>
      <c r="G10" s="4">
        <v>1.1142000000000001E-2</v>
      </c>
      <c r="H10" s="4">
        <v>89.750493629999994</v>
      </c>
      <c r="K10" s="9">
        <v>8.5488999999999999E-3</v>
      </c>
      <c r="L10" s="9">
        <v>1.3640000000000001</v>
      </c>
      <c r="M10" s="9">
        <v>1.0923E-2</v>
      </c>
      <c r="N10" s="9">
        <v>5</v>
      </c>
      <c r="O10" s="9">
        <v>1.6233999999999998E-2</v>
      </c>
      <c r="P10" s="9">
        <v>61.6</v>
      </c>
    </row>
    <row r="11" spans="1:25">
      <c r="A11" s="1">
        <f t="shared" si="0"/>
        <v>9</v>
      </c>
      <c r="C11" s="4">
        <v>2.2908999999999999E-2</v>
      </c>
      <c r="D11" s="4">
        <v>2.1922000000000001</v>
      </c>
      <c r="E11" s="4">
        <v>1.2851E-3</v>
      </c>
      <c r="F11" s="4">
        <v>6</v>
      </c>
      <c r="G11" s="4">
        <v>8.3564999999999993E-3</v>
      </c>
      <c r="H11" s="4">
        <v>119.6673248</v>
      </c>
      <c r="K11" s="9">
        <v>3.0152999999999999E-2</v>
      </c>
      <c r="L11" s="9">
        <v>1.38</v>
      </c>
      <c r="M11" s="9">
        <v>-7.2628999999999999E-4</v>
      </c>
      <c r="N11" s="9">
        <v>3</v>
      </c>
      <c r="O11" s="9">
        <v>9.7403000000000003E-3</v>
      </c>
      <c r="P11" s="9">
        <v>102.67</v>
      </c>
    </row>
    <row r="12" spans="1:25">
      <c r="A12" s="1">
        <f t="shared" si="0"/>
        <v>10</v>
      </c>
      <c r="C12" s="4">
        <v>2.4097E-2</v>
      </c>
      <c r="D12" s="4">
        <v>2.1879</v>
      </c>
      <c r="E12" s="4">
        <v>3.2602E-3</v>
      </c>
      <c r="F12" s="4">
        <v>8</v>
      </c>
      <c r="G12" s="4">
        <v>1.1142000000000001E-2</v>
      </c>
      <c r="H12" s="4">
        <v>89.750493629999994</v>
      </c>
      <c r="I12" t="s">
        <v>0</v>
      </c>
      <c r="J12" t="s">
        <v>1</v>
      </c>
      <c r="K12" s="9">
        <v>3.0152999999999999E-2</v>
      </c>
      <c r="L12" s="9">
        <v>1.3752</v>
      </c>
      <c r="M12" s="9">
        <v>2.7571000000000002E-3</v>
      </c>
      <c r="N12" s="9">
        <v>3</v>
      </c>
      <c r="O12" s="9">
        <v>9.7403000000000003E-3</v>
      </c>
      <c r="P12" s="9">
        <v>102.67</v>
      </c>
    </row>
    <row r="13" spans="1:25">
      <c r="A13" s="1">
        <f t="shared" si="0"/>
        <v>11</v>
      </c>
      <c r="C13" s="4">
        <v>2.4278000000000001E-2</v>
      </c>
      <c r="D13" s="4">
        <v>2.1753999999999998</v>
      </c>
      <c r="E13" s="4">
        <v>8.9510000000000006E-3</v>
      </c>
      <c r="F13" s="4">
        <v>11</v>
      </c>
      <c r="G13" s="4">
        <v>1.532E-2</v>
      </c>
      <c r="H13" s="4">
        <v>65.274151439999997</v>
      </c>
      <c r="K13" s="9">
        <v>0</v>
      </c>
      <c r="L13" s="9">
        <v>1.3763000000000001</v>
      </c>
      <c r="M13" s="9">
        <v>1.9438999999999999E-3</v>
      </c>
      <c r="N13" s="9">
        <v>3</v>
      </c>
      <c r="O13" s="9">
        <v>9.7403000000000003E-3</v>
      </c>
      <c r="P13" s="9">
        <v>102.67</v>
      </c>
    </row>
    <row r="14" spans="1:25">
      <c r="A14" s="1">
        <f t="shared" si="0"/>
        <v>12</v>
      </c>
      <c r="C14" s="4">
        <v>2.5228E-2</v>
      </c>
      <c r="D14" s="4">
        <v>2.1745000000000001</v>
      </c>
      <c r="E14" s="4">
        <v>9.3868000000000007E-3</v>
      </c>
      <c r="F14" s="4">
        <v>11</v>
      </c>
      <c r="G14" s="4">
        <v>1.532E-2</v>
      </c>
      <c r="H14" s="4">
        <v>65.274151439999997</v>
      </c>
      <c r="K14" s="9">
        <v>3.0152999999999999E-2</v>
      </c>
      <c r="L14" s="9">
        <v>1.3744000000000001</v>
      </c>
      <c r="M14" s="9">
        <v>3.3617999999999999E-3</v>
      </c>
      <c r="N14" s="9">
        <v>3</v>
      </c>
      <c r="O14" s="9">
        <v>9.7403000000000003E-3</v>
      </c>
      <c r="P14" s="9">
        <v>102.67</v>
      </c>
    </row>
    <row r="15" spans="1:25">
      <c r="A15" s="1">
        <f t="shared" si="0"/>
        <v>13</v>
      </c>
      <c r="C15" s="4">
        <v>1.8721000000000002E-2</v>
      </c>
      <c r="D15" s="4">
        <v>2.1743999999999999</v>
      </c>
      <c r="E15" s="4">
        <v>9.4184999999999998E-3</v>
      </c>
      <c r="F15" s="4">
        <v>12</v>
      </c>
      <c r="G15" s="4">
        <v>1.6712999999999999E-2</v>
      </c>
      <c r="H15" s="4">
        <v>59.833662420000003</v>
      </c>
      <c r="K15" s="9">
        <v>0</v>
      </c>
      <c r="L15" s="9">
        <v>1.3763000000000001</v>
      </c>
      <c r="M15" s="9">
        <v>1.9438999999999999E-3</v>
      </c>
      <c r="N15" s="9">
        <v>3</v>
      </c>
      <c r="O15" s="9">
        <v>9.7403000000000003E-3</v>
      </c>
      <c r="P15" s="9">
        <v>102.67</v>
      </c>
    </row>
    <row r="16" spans="1:25">
      <c r="A16" s="1">
        <f t="shared" si="0"/>
        <v>14</v>
      </c>
      <c r="C16" s="4">
        <v>2.1167999999999999E-2</v>
      </c>
      <c r="D16" s="4">
        <v>2.1558000000000002</v>
      </c>
      <c r="E16" s="4">
        <v>1.7902999999999999E-2</v>
      </c>
      <c r="F16" s="4">
        <v>16</v>
      </c>
      <c r="G16" s="4">
        <v>2.2284000000000002E-2</v>
      </c>
      <c r="H16" s="4">
        <v>44.87524681</v>
      </c>
      <c r="K16" s="9">
        <v>0</v>
      </c>
      <c r="L16" s="9">
        <v>1.3661000000000001</v>
      </c>
      <c r="M16" s="9">
        <v>9.3772999999999999E-3</v>
      </c>
      <c r="N16" s="9">
        <v>5</v>
      </c>
      <c r="O16" s="9">
        <v>1.6233999999999998E-2</v>
      </c>
      <c r="P16" s="9">
        <v>61.6</v>
      </c>
    </row>
    <row r="17" spans="1:16">
      <c r="A17" s="1">
        <f t="shared" si="0"/>
        <v>15</v>
      </c>
      <c r="C17" s="4">
        <v>2.18E-2</v>
      </c>
      <c r="D17" s="4">
        <v>2.1768000000000001</v>
      </c>
      <c r="E17" s="4">
        <v>8.3326000000000008E-3</v>
      </c>
      <c r="F17" s="4">
        <v>11</v>
      </c>
      <c r="G17" s="4">
        <v>1.532E-2</v>
      </c>
      <c r="H17" s="4">
        <v>65.274151439999997</v>
      </c>
      <c r="K17" s="9">
        <v>4.5472999999999998E-3</v>
      </c>
      <c r="L17" s="9">
        <v>1.3783000000000001</v>
      </c>
      <c r="M17" s="9">
        <v>5.2596000000000001E-4</v>
      </c>
      <c r="N17" s="9">
        <v>3</v>
      </c>
      <c r="O17" s="9">
        <v>9.7403000000000003E-3</v>
      </c>
      <c r="P17" s="9">
        <v>102.67</v>
      </c>
    </row>
    <row r="18" spans="1:16">
      <c r="A18" s="1">
        <f t="shared" si="0"/>
        <v>16</v>
      </c>
      <c r="C18" s="4">
        <v>2.8246E-2</v>
      </c>
      <c r="D18" s="4">
        <v>2.1739999999999999</v>
      </c>
      <c r="E18" s="4">
        <v>9.5787000000000008E-3</v>
      </c>
      <c r="F18" s="4">
        <v>11</v>
      </c>
      <c r="G18" s="4">
        <v>1.532E-2</v>
      </c>
      <c r="H18" s="4">
        <v>65.274151439999997</v>
      </c>
      <c r="K18" s="9">
        <v>0</v>
      </c>
      <c r="L18" s="9">
        <v>1.3661000000000001</v>
      </c>
      <c r="M18" s="9">
        <v>9.3772999999999999E-3</v>
      </c>
      <c r="N18" s="9">
        <v>5</v>
      </c>
      <c r="O18" s="9">
        <v>1.6233999999999998E-2</v>
      </c>
      <c r="P18" s="9">
        <v>61.6</v>
      </c>
    </row>
    <row r="19" spans="1:16">
      <c r="A19" s="1">
        <f t="shared" si="0"/>
        <v>17</v>
      </c>
      <c r="C19" s="4">
        <v>4.6664999999999998E-2</v>
      </c>
      <c r="D19" s="4">
        <v>2.1789000000000001</v>
      </c>
      <c r="E19" s="4">
        <v>7.3788999999999999E-3</v>
      </c>
      <c r="F19" s="4">
        <v>11</v>
      </c>
      <c r="G19" s="4">
        <v>1.532E-2</v>
      </c>
      <c r="H19" s="4">
        <v>65.274151439999997</v>
      </c>
      <c r="K19" s="9">
        <v>8.5488999999999999E-3</v>
      </c>
      <c r="L19" s="9">
        <v>1.3559000000000001</v>
      </c>
      <c r="M19" s="9">
        <v>1.6736999999999998E-2</v>
      </c>
      <c r="N19" s="9">
        <v>6</v>
      </c>
      <c r="O19" s="9">
        <v>1.9480999999999998E-2</v>
      </c>
      <c r="P19" s="9">
        <v>51.332999999999998</v>
      </c>
    </row>
    <row r="20" spans="1:16">
      <c r="A20" s="1">
        <f t="shared" si="0"/>
        <v>18</v>
      </c>
      <c r="C20" s="4">
        <v>3.6589999999999998E-2</v>
      </c>
      <c r="D20" s="4">
        <v>2.1776</v>
      </c>
      <c r="E20" s="4">
        <v>7.9748000000000006E-3</v>
      </c>
      <c r="F20" s="4">
        <v>11</v>
      </c>
      <c r="G20" s="4">
        <v>1.532E-2</v>
      </c>
      <c r="H20" s="4">
        <v>65.274151439999997</v>
      </c>
      <c r="K20" s="9">
        <v>0</v>
      </c>
      <c r="L20" s="9">
        <v>1.3835</v>
      </c>
      <c r="M20" s="9">
        <v>-3.2441000000000002E-3</v>
      </c>
      <c r="N20" s="9">
        <v>2</v>
      </c>
      <c r="O20" s="9">
        <v>6.4935000000000001E-3</v>
      </c>
      <c r="P20" s="9">
        <v>154</v>
      </c>
    </row>
    <row r="21" spans="1:16">
      <c r="A21" s="1">
        <f t="shared" si="0"/>
        <v>19</v>
      </c>
      <c r="C21" s="4">
        <v>1.3220000000000001E-2</v>
      </c>
      <c r="D21" s="4">
        <v>2.1776</v>
      </c>
      <c r="E21" s="4">
        <v>7.9533E-3</v>
      </c>
      <c r="F21" s="4">
        <v>10</v>
      </c>
      <c r="G21" s="4">
        <v>1.3927999999999999E-2</v>
      </c>
      <c r="H21" s="4">
        <v>71.797817350000003</v>
      </c>
      <c r="K21" s="9">
        <v>2.3002000000000002E-2</v>
      </c>
      <c r="L21" s="9">
        <v>1.3835</v>
      </c>
      <c r="M21" s="9">
        <v>-3.2441000000000002E-3</v>
      </c>
      <c r="N21" s="9">
        <v>2</v>
      </c>
      <c r="O21" s="9">
        <v>6.4935000000000001E-3</v>
      </c>
      <c r="P21" s="9">
        <v>154</v>
      </c>
    </row>
    <row r="22" spans="1:16">
      <c r="A22" s="1">
        <f t="shared" si="0"/>
        <v>20</v>
      </c>
      <c r="C22" s="4">
        <v>3.1196999999999999E-2</v>
      </c>
      <c r="D22" s="4">
        <v>2.1642999999999999</v>
      </c>
      <c r="E22" s="4">
        <v>1.4007E-2</v>
      </c>
      <c r="F22" s="4">
        <v>14</v>
      </c>
      <c r="G22" s="4">
        <v>1.9498999999999999E-2</v>
      </c>
      <c r="H22" s="4">
        <v>51.28468127</v>
      </c>
      <c r="K22" s="9">
        <v>0</v>
      </c>
      <c r="L22" s="9">
        <v>1.3835</v>
      </c>
      <c r="M22" s="9">
        <v>-3.2441000000000002E-3</v>
      </c>
      <c r="N22" s="9">
        <v>2</v>
      </c>
      <c r="O22" s="9">
        <v>6.4935000000000001E-3</v>
      </c>
      <c r="P22" s="9">
        <v>154</v>
      </c>
    </row>
    <row r="23" spans="1:16">
      <c r="A23" s="1">
        <f t="shared" si="0"/>
        <v>21</v>
      </c>
      <c r="C23" s="4">
        <v>1.9871E-2</v>
      </c>
      <c r="D23" s="4">
        <v>2.1901000000000002</v>
      </c>
      <c r="E23" s="4">
        <v>2.2515999999999999E-3</v>
      </c>
      <c r="F23" s="4">
        <v>7</v>
      </c>
      <c r="G23" s="4">
        <v>9.7493000000000007E-3</v>
      </c>
      <c r="H23" s="4">
        <v>102.5714667</v>
      </c>
      <c r="K23" s="9">
        <v>2.2294000000000001E-2</v>
      </c>
      <c r="L23" s="9">
        <v>1.3740000000000001</v>
      </c>
      <c r="M23" s="9">
        <v>3.6397000000000001E-3</v>
      </c>
      <c r="N23" s="9">
        <v>3</v>
      </c>
      <c r="O23" s="9">
        <v>9.7403000000000003E-3</v>
      </c>
      <c r="P23" s="9">
        <v>102.67</v>
      </c>
    </row>
    <row r="24" spans="1:16">
      <c r="A24" s="1">
        <f t="shared" si="0"/>
        <v>22</v>
      </c>
      <c r="C24" s="4">
        <v>1.7831E-2</v>
      </c>
      <c r="D24" s="4">
        <v>2.1922000000000001</v>
      </c>
      <c r="E24" s="4">
        <v>1.3091000000000001E-3</v>
      </c>
      <c r="F24" s="4">
        <v>6</v>
      </c>
      <c r="G24" s="4">
        <v>8.3564999999999993E-3</v>
      </c>
      <c r="H24" s="4">
        <v>119.6673248</v>
      </c>
      <c r="K24" s="9">
        <v>4.7795999999999998E-2</v>
      </c>
      <c r="L24" s="9">
        <v>1.3711</v>
      </c>
      <c r="M24" s="9">
        <v>5.7781000000000004E-3</v>
      </c>
      <c r="N24" s="9">
        <v>4</v>
      </c>
      <c r="O24" s="9">
        <v>1.2987E-2</v>
      </c>
      <c r="P24" s="9">
        <v>77</v>
      </c>
    </row>
    <row r="25" spans="1:16">
      <c r="A25" s="1">
        <f t="shared" si="0"/>
        <v>23</v>
      </c>
      <c r="C25" s="4">
        <v>3.2287999999999997E-2</v>
      </c>
      <c r="D25" s="4">
        <v>2.1882999999999999</v>
      </c>
      <c r="E25" s="4">
        <v>3.0712999999999999E-3</v>
      </c>
      <c r="F25" s="4">
        <v>10</v>
      </c>
      <c r="G25" s="4">
        <v>1.3927999999999999E-2</v>
      </c>
      <c r="H25" s="4">
        <v>71.797817350000003</v>
      </c>
      <c r="K25" s="9">
        <v>2.2294000000000001E-2</v>
      </c>
      <c r="L25" s="9">
        <v>1.3665</v>
      </c>
      <c r="M25" s="9">
        <v>9.1132999999999995E-3</v>
      </c>
      <c r="N25" s="9">
        <v>4</v>
      </c>
      <c r="O25" s="9">
        <v>1.2987E-2</v>
      </c>
      <c r="P25" s="9">
        <v>77</v>
      </c>
    </row>
    <row r="26" spans="1:16">
      <c r="A26" s="1">
        <f t="shared" si="0"/>
        <v>24</v>
      </c>
      <c r="C26" s="4">
        <v>2.1846000000000001E-2</v>
      </c>
      <c r="D26" s="4">
        <v>2.198</v>
      </c>
      <c r="E26" s="4">
        <v>-1.3267999999999999E-3</v>
      </c>
      <c r="F26" s="4">
        <v>4</v>
      </c>
      <c r="G26" s="4">
        <v>5.5710000000000004E-3</v>
      </c>
      <c r="H26" s="4">
        <v>179.50098729999999</v>
      </c>
      <c r="K26" s="9">
        <v>4.7795999999999998E-2</v>
      </c>
      <c r="L26" s="9">
        <v>1.3277000000000001</v>
      </c>
      <c r="M26" s="9">
        <v>3.7243999999999999E-2</v>
      </c>
      <c r="N26" s="9">
        <v>9</v>
      </c>
      <c r="O26" s="9">
        <v>2.9221E-2</v>
      </c>
      <c r="P26" s="9">
        <v>34.222000000000001</v>
      </c>
    </row>
    <row r="27" spans="1:16">
      <c r="A27" s="1">
        <f t="shared" si="0"/>
        <v>25</v>
      </c>
      <c r="C27" s="4">
        <v>2.0986000000000001E-2</v>
      </c>
      <c r="D27" s="4">
        <v>2.1924999999999999</v>
      </c>
      <c r="E27" s="4">
        <v>1.1682999999999999E-3</v>
      </c>
      <c r="F27" s="4">
        <v>5</v>
      </c>
      <c r="G27" s="4">
        <v>6.9638E-3</v>
      </c>
      <c r="H27" s="4">
        <v>143.59975879999999</v>
      </c>
      <c r="K27" s="9">
        <v>2.8490999999999999E-2</v>
      </c>
      <c r="L27" s="9">
        <v>1.3626</v>
      </c>
      <c r="M27" s="9">
        <v>1.192E-2</v>
      </c>
      <c r="N27" s="9">
        <v>5</v>
      </c>
      <c r="O27" s="9">
        <v>1.6233999999999998E-2</v>
      </c>
      <c r="P27" s="9">
        <v>61.6</v>
      </c>
    </row>
    <row r="28" spans="1:16">
      <c r="A28" s="1">
        <f t="shared" si="0"/>
        <v>26</v>
      </c>
      <c r="C28" s="4">
        <v>2.7496E-2</v>
      </c>
      <c r="D28" s="4">
        <v>2.1819000000000002</v>
      </c>
      <c r="E28" s="4">
        <v>6.0007000000000003E-3</v>
      </c>
      <c r="F28" s="4">
        <v>10</v>
      </c>
      <c r="G28" s="4">
        <v>1.3927999999999999E-2</v>
      </c>
      <c r="H28" s="4">
        <v>71.797817350000003</v>
      </c>
      <c r="K28" s="9">
        <v>2.2839999999999999E-2</v>
      </c>
      <c r="L28" s="9">
        <v>1.3673999999999999</v>
      </c>
      <c r="M28" s="9">
        <v>8.4659999999999996E-3</v>
      </c>
      <c r="N28" s="9">
        <v>4</v>
      </c>
      <c r="O28" s="9">
        <v>1.2987E-2</v>
      </c>
      <c r="P28" s="9">
        <v>77</v>
      </c>
    </row>
    <row r="29" spans="1:16">
      <c r="A29" s="1">
        <f t="shared" si="0"/>
        <v>27</v>
      </c>
      <c r="C29" s="4">
        <v>2.6778E-2</v>
      </c>
      <c r="D29" s="4">
        <v>2.1810999999999998</v>
      </c>
      <c r="E29" s="4">
        <v>6.3712999999999999E-3</v>
      </c>
      <c r="F29" s="4">
        <v>11</v>
      </c>
      <c r="G29" s="4">
        <v>1.532E-2</v>
      </c>
      <c r="H29" s="4">
        <v>65.274151439999997</v>
      </c>
      <c r="K29" s="9">
        <v>0.26568999999999998</v>
      </c>
      <c r="L29" s="9">
        <v>1.3685</v>
      </c>
      <c r="M29" s="9">
        <v>7.6474000000000004E-3</v>
      </c>
      <c r="N29" s="9">
        <v>4</v>
      </c>
      <c r="O29" s="9">
        <v>1.2987E-2</v>
      </c>
      <c r="P29" s="9">
        <v>77</v>
      </c>
    </row>
    <row r="30" spans="1:16">
      <c r="A30" s="1">
        <f t="shared" si="0"/>
        <v>28</v>
      </c>
      <c r="C30" s="4">
        <v>2.6291999999999999E-2</v>
      </c>
      <c r="D30" s="4">
        <v>2.1833999999999998</v>
      </c>
      <c r="E30" s="4">
        <v>5.3337000000000002E-3</v>
      </c>
      <c r="F30" s="4">
        <v>10</v>
      </c>
      <c r="G30" s="4">
        <v>1.3927999999999999E-2</v>
      </c>
      <c r="H30" s="4">
        <v>71.797817350000003</v>
      </c>
      <c r="K30" s="9">
        <v>0</v>
      </c>
      <c r="L30" s="9">
        <v>1.3482000000000001</v>
      </c>
      <c r="M30" s="9">
        <v>2.2376E-2</v>
      </c>
      <c r="N30" s="9">
        <v>7</v>
      </c>
      <c r="O30" s="9">
        <v>2.2727000000000001E-2</v>
      </c>
      <c r="P30" s="9">
        <v>44</v>
      </c>
    </row>
    <row r="31" spans="1:16">
      <c r="A31" s="1">
        <f t="shared" si="0"/>
        <v>29</v>
      </c>
      <c r="C31" s="4">
        <v>2.5205000000000002E-2</v>
      </c>
      <c r="D31" s="4">
        <v>2.1760999999999999</v>
      </c>
      <c r="E31" s="4">
        <v>8.6564999999999993E-3</v>
      </c>
      <c r="F31" s="4">
        <v>11</v>
      </c>
      <c r="G31" s="4">
        <v>1.532E-2</v>
      </c>
      <c r="H31" s="4">
        <v>65.274151439999997</v>
      </c>
      <c r="K31" s="9">
        <v>0.32865</v>
      </c>
      <c r="L31" s="9">
        <v>1.3792</v>
      </c>
      <c r="M31" s="9">
        <v>-1.1276E-4</v>
      </c>
      <c r="N31" s="9">
        <v>2</v>
      </c>
      <c r="O31" s="9">
        <v>6.4935000000000001E-3</v>
      </c>
      <c r="P31" s="9">
        <v>154</v>
      </c>
    </row>
    <row r="32" spans="1:16">
      <c r="A32" s="1">
        <f t="shared" si="0"/>
        <v>30</v>
      </c>
      <c r="C32" s="4">
        <v>2.7819E-2</v>
      </c>
      <c r="D32" s="4">
        <v>2.1667000000000001</v>
      </c>
      <c r="E32" s="4">
        <v>1.2935E-2</v>
      </c>
      <c r="F32" s="4">
        <v>13</v>
      </c>
      <c r="G32" s="4">
        <v>1.8106000000000001E-2</v>
      </c>
      <c r="H32" s="4">
        <v>55.23031039</v>
      </c>
      <c r="K32" s="9">
        <v>2.717E-2</v>
      </c>
      <c r="L32" s="9">
        <v>1.3835</v>
      </c>
      <c r="M32" s="9">
        <v>-3.2441000000000002E-3</v>
      </c>
      <c r="N32" s="9">
        <v>2</v>
      </c>
      <c r="O32" s="9">
        <v>6.4935000000000001E-3</v>
      </c>
      <c r="P32" s="9">
        <v>154</v>
      </c>
    </row>
    <row r="33" spans="1:16">
      <c r="A33" s="1">
        <f t="shared" si="0"/>
        <v>31</v>
      </c>
      <c r="C33" s="4">
        <v>2.0018999999999999E-2</v>
      </c>
      <c r="D33" s="4">
        <v>2.1621000000000001</v>
      </c>
      <c r="E33" s="4">
        <v>1.5025999999999999E-2</v>
      </c>
      <c r="F33" s="4">
        <v>15</v>
      </c>
      <c r="G33" s="4">
        <v>2.0891E-2</v>
      </c>
      <c r="H33" s="4">
        <v>47.86750275</v>
      </c>
      <c r="K33" s="9">
        <v>0.16744000000000001</v>
      </c>
      <c r="L33" s="9">
        <v>1.3752</v>
      </c>
      <c r="M33" s="9">
        <v>2.7571000000000002E-3</v>
      </c>
      <c r="N33" s="9">
        <v>3</v>
      </c>
      <c r="O33" s="9">
        <v>9.7403000000000003E-3</v>
      </c>
      <c r="P33" s="9">
        <v>102.67</v>
      </c>
    </row>
    <row r="34" spans="1:16">
      <c r="A34" s="1">
        <f t="shared" si="0"/>
        <v>32</v>
      </c>
      <c r="C34" s="4">
        <v>2.1229999999999999E-2</v>
      </c>
      <c r="D34" s="4">
        <v>2.1663000000000001</v>
      </c>
      <c r="E34" s="4">
        <v>1.3093E-2</v>
      </c>
      <c r="F34" s="4">
        <v>13</v>
      </c>
      <c r="G34" s="4">
        <v>1.8106000000000001E-2</v>
      </c>
      <c r="H34" s="4">
        <v>55.23031039</v>
      </c>
      <c r="K34" s="9">
        <v>0.10316</v>
      </c>
      <c r="L34" s="9">
        <v>1.3684000000000001</v>
      </c>
      <c r="M34" s="9">
        <v>7.6858999999999999E-3</v>
      </c>
      <c r="N34" s="9">
        <v>4</v>
      </c>
      <c r="O34" s="9">
        <v>1.2987E-2</v>
      </c>
      <c r="P34" s="9">
        <v>77</v>
      </c>
    </row>
    <row r="35" spans="1:16">
      <c r="A35" s="1">
        <f t="shared" si="0"/>
        <v>33</v>
      </c>
      <c r="C35" s="4">
        <v>2.3293999999999999E-2</v>
      </c>
      <c r="D35" s="4">
        <v>2.1816</v>
      </c>
      <c r="E35" s="4">
        <v>6.1520999999999998E-3</v>
      </c>
      <c r="F35" s="4">
        <v>9</v>
      </c>
      <c r="G35" s="4">
        <v>1.2534999999999999E-2</v>
      </c>
      <c r="H35" s="4">
        <v>79.776625449999997</v>
      </c>
      <c r="K35" s="9">
        <v>6.9362999999999994E-2</v>
      </c>
      <c r="L35" s="9">
        <v>1.3835</v>
      </c>
      <c r="M35" s="9">
        <v>-3.2572999999999999E-3</v>
      </c>
      <c r="N35" s="9">
        <v>1</v>
      </c>
      <c r="O35" s="9">
        <v>3.2468000000000002E-3</v>
      </c>
      <c r="P35" s="9">
        <v>308</v>
      </c>
    </row>
    <row r="36" spans="1:16">
      <c r="A36" s="1">
        <f t="shared" si="0"/>
        <v>34</v>
      </c>
      <c r="C36" s="4">
        <v>2.0771000000000001E-2</v>
      </c>
      <c r="D36" s="4">
        <v>2.1760999999999999</v>
      </c>
      <c r="E36" s="4">
        <v>8.6601999999999998E-3</v>
      </c>
      <c r="F36" s="4">
        <v>11</v>
      </c>
      <c r="G36" s="4">
        <v>1.532E-2</v>
      </c>
      <c r="H36" s="4">
        <v>65.274151439999997</v>
      </c>
      <c r="K36" s="9">
        <v>4.9465000000000002E-2</v>
      </c>
      <c r="L36" s="9">
        <v>1.3763000000000001</v>
      </c>
      <c r="M36" s="9">
        <v>1.9438999999999999E-3</v>
      </c>
      <c r="N36" s="9">
        <v>3</v>
      </c>
      <c r="O36" s="9">
        <v>9.7403000000000003E-3</v>
      </c>
      <c r="P36" s="9">
        <v>102.67</v>
      </c>
    </row>
    <row r="37" spans="1:16">
      <c r="A37" s="1">
        <f t="shared" si="0"/>
        <v>35</v>
      </c>
      <c r="C37" s="4">
        <v>2.5912000000000001E-2</v>
      </c>
      <c r="D37" s="4">
        <v>2.2004000000000001</v>
      </c>
      <c r="E37" s="4">
        <v>-2.4291999999999998E-3</v>
      </c>
      <c r="F37" s="4">
        <v>2</v>
      </c>
      <c r="G37" s="4">
        <v>2.7855000000000002E-3</v>
      </c>
      <c r="H37" s="4">
        <v>359.00197450000002</v>
      </c>
      <c r="K37" s="9">
        <v>0.2127</v>
      </c>
      <c r="L37" s="9">
        <v>1.3835</v>
      </c>
      <c r="M37" s="9">
        <v>-3.2441000000000002E-3</v>
      </c>
      <c r="N37" s="9">
        <v>2</v>
      </c>
      <c r="O37" s="9">
        <v>6.4935000000000001E-3</v>
      </c>
      <c r="P37" s="9">
        <v>154</v>
      </c>
    </row>
    <row r="38" spans="1:16">
      <c r="A38" s="1">
        <f t="shared" si="0"/>
        <v>36</v>
      </c>
      <c r="C38" s="4">
        <v>2.2241E-2</v>
      </c>
      <c r="D38" s="4">
        <v>2.2004000000000001</v>
      </c>
      <c r="E38" s="4">
        <v>-2.4291999999999998E-3</v>
      </c>
      <c r="F38" s="4">
        <v>2</v>
      </c>
      <c r="G38" s="4">
        <v>2.7855000000000002E-3</v>
      </c>
      <c r="H38" s="4">
        <v>359.00197450000002</v>
      </c>
      <c r="K38" s="9">
        <v>2.8538000000000001E-2</v>
      </c>
      <c r="L38" s="9">
        <v>1.3835</v>
      </c>
      <c r="M38" s="9">
        <v>-3.2441000000000002E-3</v>
      </c>
      <c r="N38" s="9">
        <v>2</v>
      </c>
      <c r="O38" s="9">
        <v>6.4935000000000001E-3</v>
      </c>
      <c r="P38" s="9">
        <v>154</v>
      </c>
    </row>
    <row r="39" spans="1:16">
      <c r="A39" s="1">
        <f t="shared" si="0"/>
        <v>37</v>
      </c>
      <c r="C39" s="4">
        <v>2.4324999999999999E-2</v>
      </c>
      <c r="D39" s="4">
        <v>2.1995</v>
      </c>
      <c r="E39" s="4">
        <v>-2.0244E-3</v>
      </c>
      <c r="F39" s="4">
        <v>4</v>
      </c>
      <c r="G39" s="4">
        <v>5.5710000000000004E-3</v>
      </c>
      <c r="H39" s="4">
        <v>179.50098729999999</v>
      </c>
      <c r="K39" s="9">
        <v>2.7552E-2</v>
      </c>
      <c r="L39" s="9">
        <v>1.3835</v>
      </c>
      <c r="M39" s="9">
        <v>-3.2441000000000002E-3</v>
      </c>
      <c r="N39" s="9">
        <v>2</v>
      </c>
      <c r="O39" s="9">
        <v>6.4935000000000001E-3</v>
      </c>
      <c r="P39" s="9">
        <v>154</v>
      </c>
    </row>
    <row r="40" spans="1:16">
      <c r="A40" s="1">
        <f t="shared" si="0"/>
        <v>38</v>
      </c>
      <c r="C40" s="4">
        <v>2.2807000000000001E-2</v>
      </c>
      <c r="D40" s="4">
        <v>2.1987999999999999</v>
      </c>
      <c r="E40" s="4">
        <v>-1.7095000000000001E-3</v>
      </c>
      <c r="F40" s="4">
        <v>3</v>
      </c>
      <c r="G40" s="4">
        <v>4.1783000000000002E-3</v>
      </c>
      <c r="H40" s="4">
        <v>239.33178570000001</v>
      </c>
      <c r="K40" s="9">
        <v>3.4860000000000002E-2</v>
      </c>
      <c r="L40" s="9">
        <v>1.38</v>
      </c>
      <c r="M40" s="9">
        <v>-7.2628999999999999E-4</v>
      </c>
      <c r="N40" s="9">
        <v>3</v>
      </c>
      <c r="O40" s="9">
        <v>9.7403000000000003E-3</v>
      </c>
      <c r="P40" s="9">
        <v>102.67</v>
      </c>
    </row>
    <row r="41" spans="1:16">
      <c r="A41" s="1">
        <f t="shared" si="0"/>
        <v>39</v>
      </c>
      <c r="C41" s="4">
        <v>2.7512999999999999E-2</v>
      </c>
      <c r="D41" s="4">
        <v>2.1991999999999998</v>
      </c>
      <c r="E41" s="4">
        <v>-1.8709E-3</v>
      </c>
      <c r="F41" s="4">
        <v>3</v>
      </c>
      <c r="G41" s="4">
        <v>4.1783000000000002E-3</v>
      </c>
      <c r="H41" s="4">
        <v>239.33178570000001</v>
      </c>
      <c r="K41" s="9">
        <v>3.5373000000000002E-2</v>
      </c>
      <c r="L41" s="9">
        <v>1.3835</v>
      </c>
      <c r="M41" s="9">
        <v>-3.2572999999999999E-3</v>
      </c>
      <c r="N41" s="9">
        <v>1</v>
      </c>
      <c r="O41" s="9">
        <v>3.2468000000000002E-3</v>
      </c>
      <c r="P41" s="9">
        <v>308</v>
      </c>
    </row>
    <row r="42" spans="1:16">
      <c r="A42" s="1">
        <f t="shared" si="0"/>
        <v>40</v>
      </c>
      <c r="C42" s="4">
        <v>2.7886999999999999E-2</v>
      </c>
      <c r="D42" s="4">
        <v>2.1995</v>
      </c>
      <c r="E42" s="4">
        <v>-2.0162999999999999E-3</v>
      </c>
      <c r="F42" s="4">
        <v>5</v>
      </c>
      <c r="G42" s="4">
        <v>6.9638E-3</v>
      </c>
      <c r="H42" s="4">
        <v>143.59975879999999</v>
      </c>
      <c r="K42" s="9">
        <v>3.8178999999999998E-2</v>
      </c>
      <c r="L42" s="9">
        <v>1.3817999999999999</v>
      </c>
      <c r="M42" s="9">
        <v>-2.0000999999999999E-3</v>
      </c>
      <c r="N42" s="9">
        <v>2</v>
      </c>
      <c r="O42" s="9">
        <v>6.4935000000000001E-3</v>
      </c>
      <c r="P42" s="9">
        <v>154</v>
      </c>
    </row>
    <row r="43" spans="1:16">
      <c r="A43" s="1">
        <f t="shared" si="0"/>
        <v>41</v>
      </c>
      <c r="C43" s="4">
        <v>3.6026000000000002E-2</v>
      </c>
      <c r="D43" s="4">
        <v>2.1974999999999998</v>
      </c>
      <c r="E43" s="4">
        <v>-1.1008000000000001E-3</v>
      </c>
      <c r="F43" s="4">
        <v>4</v>
      </c>
      <c r="G43" s="4">
        <v>5.5710000000000004E-3</v>
      </c>
      <c r="H43" s="4">
        <v>179.50098729999999</v>
      </c>
      <c r="K43" s="9">
        <v>2.6869000000000001E-2</v>
      </c>
      <c r="L43" s="9">
        <v>1.3835</v>
      </c>
      <c r="M43" s="9">
        <v>-3.2441000000000002E-3</v>
      </c>
      <c r="N43" s="9">
        <v>2</v>
      </c>
      <c r="O43" s="9">
        <v>6.4935000000000001E-3</v>
      </c>
      <c r="P43" s="9">
        <v>154</v>
      </c>
    </row>
    <row r="44" spans="1:16">
      <c r="A44" s="1">
        <f t="shared" si="0"/>
        <v>42</v>
      </c>
      <c r="C44" s="4">
        <v>3.0647000000000001E-2</v>
      </c>
      <c r="D44" s="4">
        <v>2.1970999999999998</v>
      </c>
      <c r="E44" s="4">
        <v>-9.2853E-4</v>
      </c>
      <c r="F44" s="4">
        <v>5</v>
      </c>
      <c r="G44" s="4">
        <v>6.9638E-3</v>
      </c>
      <c r="H44" s="4">
        <v>143.59975879999999</v>
      </c>
      <c r="K44" s="9">
        <v>3.2280999999999997E-2</v>
      </c>
      <c r="L44" s="9">
        <v>1.3783000000000001</v>
      </c>
      <c r="M44" s="9">
        <v>5.2596000000000001E-4</v>
      </c>
      <c r="N44" s="9">
        <v>3</v>
      </c>
      <c r="O44" s="9">
        <v>9.7403000000000003E-3</v>
      </c>
      <c r="P44" s="9">
        <v>102.67</v>
      </c>
    </row>
    <row r="45" spans="1:16">
      <c r="A45" s="1">
        <f t="shared" si="0"/>
        <v>43</v>
      </c>
      <c r="C45" s="4">
        <v>2.9718999999999999E-2</v>
      </c>
      <c r="D45" s="4">
        <v>2.1648000000000001</v>
      </c>
      <c r="E45" s="4">
        <v>1.3787000000000001E-2</v>
      </c>
      <c r="F45" s="4">
        <v>13</v>
      </c>
      <c r="G45" s="4">
        <v>1.8106000000000001E-2</v>
      </c>
      <c r="H45" s="4">
        <v>55.23031039</v>
      </c>
      <c r="K45" s="9">
        <v>3.4757999999999997E-2</v>
      </c>
      <c r="L45" s="9">
        <v>1.3542000000000001</v>
      </c>
      <c r="M45" s="9">
        <v>1.8022E-2</v>
      </c>
      <c r="N45" s="9">
        <v>5</v>
      </c>
      <c r="O45" s="9">
        <v>1.6233999999999998E-2</v>
      </c>
      <c r="P45" s="9">
        <v>61.6</v>
      </c>
    </row>
    <row r="46" spans="1:16">
      <c r="A46" s="1">
        <f t="shared" si="0"/>
        <v>44</v>
      </c>
      <c r="C46" s="4">
        <v>2.8327999999999999E-2</v>
      </c>
      <c r="D46" s="4">
        <v>2.1766000000000001</v>
      </c>
      <c r="E46" s="4">
        <v>8.4028999999999996E-3</v>
      </c>
      <c r="F46" s="4">
        <v>10</v>
      </c>
      <c r="G46" s="4">
        <v>1.3927999999999999E-2</v>
      </c>
      <c r="H46" s="4">
        <v>71.797817350000003</v>
      </c>
      <c r="K46" s="9">
        <v>5.2797999999999998E-2</v>
      </c>
      <c r="L46" s="9">
        <v>1.3132999999999999</v>
      </c>
      <c r="M46" s="9">
        <v>4.7634999999999997E-2</v>
      </c>
      <c r="N46" s="9">
        <v>9</v>
      </c>
      <c r="O46" s="9">
        <v>2.9221E-2</v>
      </c>
      <c r="P46" s="9">
        <v>34.222000000000001</v>
      </c>
    </row>
    <row r="47" spans="1:16">
      <c r="A47" s="1">
        <f t="shared" si="0"/>
        <v>45</v>
      </c>
      <c r="C47" s="4">
        <v>3.4763000000000002E-2</v>
      </c>
      <c r="D47" s="4">
        <v>2.1659000000000002</v>
      </c>
      <c r="E47" s="4">
        <v>1.3285E-2</v>
      </c>
      <c r="F47" s="4">
        <v>13</v>
      </c>
      <c r="G47" s="4">
        <v>1.8106000000000001E-2</v>
      </c>
      <c r="H47" s="4">
        <v>55.23031039</v>
      </c>
      <c r="K47" s="9">
        <v>3.2280999999999997E-2</v>
      </c>
      <c r="L47" s="9">
        <v>1.3342000000000001</v>
      </c>
      <c r="M47" s="9">
        <v>3.2523000000000003E-2</v>
      </c>
      <c r="N47" s="9">
        <v>7</v>
      </c>
      <c r="O47" s="9">
        <v>2.2727000000000001E-2</v>
      </c>
      <c r="P47" s="9">
        <v>44</v>
      </c>
    </row>
    <row r="48" spans="1:16">
      <c r="A48" s="1">
        <f t="shared" si="0"/>
        <v>46</v>
      </c>
      <c r="C48" s="4">
        <v>2.886E-2</v>
      </c>
      <c r="D48" s="4">
        <v>2.1524000000000001</v>
      </c>
      <c r="E48" s="4">
        <v>1.9453000000000002E-2</v>
      </c>
      <c r="F48" s="4">
        <v>17</v>
      </c>
      <c r="G48" s="4">
        <v>2.3677E-2</v>
      </c>
      <c r="H48" s="4">
        <v>42.235080459999999</v>
      </c>
      <c r="K48" s="9">
        <v>3.2280999999999997E-2</v>
      </c>
      <c r="L48" s="9">
        <v>1.3342000000000001</v>
      </c>
      <c r="M48" s="9">
        <v>3.2523000000000003E-2</v>
      </c>
      <c r="N48" s="9">
        <v>7</v>
      </c>
      <c r="O48" s="9">
        <v>2.2727000000000001E-2</v>
      </c>
      <c r="P48" s="9">
        <v>44</v>
      </c>
    </row>
    <row r="49" spans="1:16">
      <c r="A49" s="1">
        <f t="shared" si="0"/>
        <v>47</v>
      </c>
      <c r="C49" s="4">
        <v>2.5579000000000001E-2</v>
      </c>
      <c r="D49" s="4">
        <v>2.1629999999999998</v>
      </c>
      <c r="E49" s="4">
        <v>1.4607E-2</v>
      </c>
      <c r="F49" s="4">
        <v>14</v>
      </c>
      <c r="G49" s="4">
        <v>1.9498999999999999E-2</v>
      </c>
      <c r="H49" s="4">
        <v>51.28468127</v>
      </c>
      <c r="K49" s="9">
        <v>3.8724000000000001E-2</v>
      </c>
      <c r="L49" s="9">
        <v>1.3315999999999999</v>
      </c>
      <c r="M49" s="9">
        <v>3.4386E-2</v>
      </c>
      <c r="N49" s="9">
        <v>8</v>
      </c>
      <c r="O49" s="9">
        <v>2.5974000000000001E-2</v>
      </c>
      <c r="P49" s="9">
        <v>38.5</v>
      </c>
    </row>
    <row r="50" spans="1:16">
      <c r="A50" s="1">
        <f t="shared" si="0"/>
        <v>48</v>
      </c>
      <c r="C50" s="4">
        <v>2.8191999999999998E-2</v>
      </c>
      <c r="D50" s="4">
        <v>2.1594000000000002</v>
      </c>
      <c r="E50" s="4">
        <v>1.6256E-2</v>
      </c>
      <c r="F50" s="4">
        <v>15</v>
      </c>
      <c r="G50" s="4">
        <v>2.0891E-2</v>
      </c>
      <c r="H50" s="4">
        <v>47.86750275</v>
      </c>
      <c r="K50" s="9">
        <v>3.1994000000000002E-2</v>
      </c>
      <c r="L50" s="9">
        <v>1.3572</v>
      </c>
      <c r="M50" s="9">
        <v>1.5862999999999999E-2</v>
      </c>
      <c r="N50" s="9">
        <v>5</v>
      </c>
      <c r="O50" s="9">
        <v>1.6233999999999998E-2</v>
      </c>
      <c r="P50" s="9">
        <v>61.6</v>
      </c>
    </row>
    <row r="51" spans="1:16">
      <c r="A51" s="1">
        <f t="shared" si="0"/>
        <v>49</v>
      </c>
      <c r="C51" s="4">
        <v>2.8974E-2</v>
      </c>
      <c r="D51" s="4">
        <v>2.1522000000000001</v>
      </c>
      <c r="E51" s="4">
        <v>1.9519000000000002E-2</v>
      </c>
      <c r="F51" s="4">
        <v>16</v>
      </c>
      <c r="G51" s="4">
        <v>2.2284000000000002E-2</v>
      </c>
      <c r="H51" s="4">
        <v>44.87524681</v>
      </c>
      <c r="K51" s="9">
        <v>9.6401999999999998E-3</v>
      </c>
      <c r="L51" s="9">
        <v>1.3342000000000001</v>
      </c>
      <c r="M51" s="9">
        <v>3.2523000000000003E-2</v>
      </c>
      <c r="N51" s="9">
        <v>7</v>
      </c>
      <c r="O51" s="9">
        <v>2.2727000000000001E-2</v>
      </c>
      <c r="P51" s="9">
        <v>44</v>
      </c>
    </row>
    <row r="52" spans="1:16">
      <c r="A52" s="1">
        <f t="shared" si="0"/>
        <v>50</v>
      </c>
      <c r="C52" s="4">
        <v>2.2106000000000001E-2</v>
      </c>
      <c r="D52" s="4">
        <v>2.1576</v>
      </c>
      <c r="E52" s="4">
        <v>1.7066000000000001E-2</v>
      </c>
      <c r="F52" s="4">
        <v>15</v>
      </c>
      <c r="G52" s="4">
        <v>2.0891E-2</v>
      </c>
      <c r="H52" s="4">
        <v>47.86750275</v>
      </c>
      <c r="K52" s="9">
        <v>2.1827000000000001E-3</v>
      </c>
      <c r="L52" s="9">
        <v>1.3547</v>
      </c>
      <c r="M52" s="9">
        <v>1.7613E-2</v>
      </c>
      <c r="N52" s="9">
        <v>5</v>
      </c>
      <c r="O52" s="9">
        <v>1.6233999999999998E-2</v>
      </c>
      <c r="P52" s="9">
        <v>61.6</v>
      </c>
    </row>
    <row r="53" spans="1:16">
      <c r="A53" s="1">
        <f t="shared" si="0"/>
        <v>51</v>
      </c>
      <c r="C53" s="4">
        <v>1.7406000000000001E-2</v>
      </c>
      <c r="D53" s="4">
        <v>2.1724999999999999</v>
      </c>
      <c r="E53" s="4">
        <v>1.0263E-2</v>
      </c>
      <c r="F53" s="4">
        <v>12</v>
      </c>
      <c r="G53" s="4">
        <v>1.6712999999999999E-2</v>
      </c>
      <c r="H53" s="4">
        <v>59.833662420000003</v>
      </c>
      <c r="K53" s="9">
        <v>4.5472999999999998E-3</v>
      </c>
      <c r="L53" s="9">
        <v>1.3132999999999999</v>
      </c>
      <c r="M53" s="9">
        <v>4.7634999999999997E-2</v>
      </c>
      <c r="N53" s="9">
        <v>9</v>
      </c>
      <c r="O53" s="9">
        <v>2.9221E-2</v>
      </c>
      <c r="P53" s="9">
        <v>34.222000000000001</v>
      </c>
    </row>
    <row r="54" spans="1:16">
      <c r="A54" s="1">
        <f t="shared" si="0"/>
        <v>52</v>
      </c>
      <c r="C54" s="4">
        <v>1.3391E-2</v>
      </c>
      <c r="D54" s="4">
        <v>2.1724000000000001</v>
      </c>
      <c r="E54" s="4">
        <v>1.0329E-2</v>
      </c>
      <c r="F54" s="4">
        <v>12</v>
      </c>
      <c r="G54" s="4">
        <v>1.6712999999999999E-2</v>
      </c>
      <c r="H54" s="4">
        <v>59.833662420000003</v>
      </c>
      <c r="K54" s="9">
        <v>0</v>
      </c>
      <c r="L54" s="9">
        <v>1.327</v>
      </c>
      <c r="M54" s="9">
        <v>3.7749999999999999E-2</v>
      </c>
      <c r="N54" s="9">
        <v>8</v>
      </c>
      <c r="O54" s="9">
        <v>2.5974000000000001E-2</v>
      </c>
      <c r="P54" s="9">
        <v>38.5</v>
      </c>
    </row>
    <row r="55" spans="1:16">
      <c r="A55" s="1">
        <f t="shared" si="0"/>
        <v>53</v>
      </c>
      <c r="C55" s="4">
        <v>1.5596E-2</v>
      </c>
      <c r="D55" s="4">
        <v>2.1882999999999999</v>
      </c>
      <c r="E55" s="4">
        <v>3.065E-3</v>
      </c>
      <c r="F55" s="4">
        <v>7</v>
      </c>
      <c r="G55" s="4">
        <v>9.7493000000000007E-3</v>
      </c>
      <c r="H55" s="4">
        <v>102.5714667</v>
      </c>
      <c r="K55" s="9">
        <v>8.5488999999999999E-3</v>
      </c>
      <c r="L55" s="9">
        <v>1.3603000000000001</v>
      </c>
      <c r="M55" s="9">
        <v>1.3602E-2</v>
      </c>
      <c r="N55" s="9">
        <v>5</v>
      </c>
      <c r="O55" s="9">
        <v>1.6233999999999998E-2</v>
      </c>
      <c r="P55" s="9">
        <v>61.6</v>
      </c>
    </row>
    <row r="56" spans="1:16">
      <c r="A56" s="1">
        <f t="shared" si="0"/>
        <v>54</v>
      </c>
      <c r="C56" s="4">
        <v>1.6046000000000001E-2</v>
      </c>
      <c r="D56" s="4">
        <v>2.1897000000000002</v>
      </c>
      <c r="E56" s="4">
        <v>2.4412000000000001E-3</v>
      </c>
      <c r="F56" s="4">
        <v>7</v>
      </c>
      <c r="G56" s="4">
        <v>9.7493000000000007E-3</v>
      </c>
      <c r="H56" s="4">
        <v>102.5714667</v>
      </c>
      <c r="K56" s="9">
        <v>2.1827000000000001E-3</v>
      </c>
      <c r="L56" s="9">
        <v>1.3727</v>
      </c>
      <c r="M56" s="9">
        <v>4.5875000000000004E-3</v>
      </c>
      <c r="N56" s="9">
        <v>3</v>
      </c>
      <c r="O56" s="9">
        <v>9.7403000000000003E-3</v>
      </c>
      <c r="P56" s="9">
        <v>102.67</v>
      </c>
    </row>
    <row r="57" spans="1:16">
      <c r="A57" s="1">
        <f t="shared" si="0"/>
        <v>55</v>
      </c>
      <c r="C57" s="4">
        <v>6.7878000000000003E-4</v>
      </c>
      <c r="D57" s="4">
        <v>2.1915</v>
      </c>
      <c r="E57" s="4">
        <v>1.6421000000000001E-3</v>
      </c>
      <c r="F57" s="4">
        <v>6</v>
      </c>
      <c r="G57" s="4">
        <v>8.3564999999999993E-3</v>
      </c>
      <c r="H57" s="4">
        <v>119.6673248</v>
      </c>
      <c r="K57" s="9">
        <v>2.1827000000000001E-3</v>
      </c>
      <c r="L57" s="9">
        <v>1.3727</v>
      </c>
      <c r="M57" s="9">
        <v>4.5875000000000004E-3</v>
      </c>
      <c r="N57" s="9">
        <v>3</v>
      </c>
      <c r="O57" s="9">
        <v>9.7403000000000003E-3</v>
      </c>
      <c r="P57" s="9">
        <v>102.67</v>
      </c>
    </row>
    <row r="58" spans="1:16">
      <c r="A58" s="1">
        <f t="shared" si="0"/>
        <v>56</v>
      </c>
      <c r="C58" s="4">
        <v>6.7878000000000003E-4</v>
      </c>
      <c r="D58" s="4">
        <v>2.1871999999999998</v>
      </c>
      <c r="E58" s="4">
        <v>3.5657000000000002E-3</v>
      </c>
      <c r="F58" s="4">
        <v>8</v>
      </c>
      <c r="G58" s="4">
        <v>1.1142000000000001E-2</v>
      </c>
      <c r="H58" s="4">
        <v>89.750493629999994</v>
      </c>
      <c r="K58" s="9">
        <v>2.1827000000000001E-3</v>
      </c>
      <c r="L58" s="9">
        <v>1.3660000000000001</v>
      </c>
      <c r="M58" s="9">
        <v>9.4201000000000007E-3</v>
      </c>
      <c r="N58" s="9">
        <v>4</v>
      </c>
      <c r="O58" s="9">
        <v>1.2987E-2</v>
      </c>
      <c r="P58" s="9">
        <v>77</v>
      </c>
    </row>
    <row r="59" spans="1:16">
      <c r="A59" s="1">
        <f t="shared" si="0"/>
        <v>57</v>
      </c>
      <c r="C59" s="4">
        <v>2.7864E-2</v>
      </c>
      <c r="D59" s="4">
        <v>2.1951000000000001</v>
      </c>
      <c r="E59" s="5">
        <v>8.6999999999999997E-6</v>
      </c>
      <c r="F59" s="4">
        <v>5</v>
      </c>
      <c r="G59" s="4">
        <v>6.9638E-3</v>
      </c>
      <c r="H59" s="4">
        <v>143.59975879999999</v>
      </c>
      <c r="K59" s="9">
        <v>0.27098</v>
      </c>
      <c r="L59" s="9">
        <v>1.3789</v>
      </c>
      <c r="M59" s="10">
        <v>8.6899999999999998E-5</v>
      </c>
      <c r="N59" s="9">
        <v>3</v>
      </c>
      <c r="O59" s="9">
        <v>9.7403000000000003E-3</v>
      </c>
      <c r="P59" s="9">
        <v>102.67</v>
      </c>
    </row>
    <row r="60" spans="1:16">
      <c r="A60" s="1">
        <f t="shared" si="0"/>
        <v>58</v>
      </c>
      <c r="C60" s="4">
        <v>2.7004E-2</v>
      </c>
      <c r="D60" s="4">
        <v>2.1941000000000002</v>
      </c>
      <c r="E60" s="4">
        <v>4.2613999999999998E-4</v>
      </c>
      <c r="F60" s="4">
        <v>6</v>
      </c>
      <c r="G60" s="4">
        <v>8.3564999999999993E-3</v>
      </c>
      <c r="H60" s="4">
        <v>119.6673248</v>
      </c>
      <c r="K60" s="9">
        <v>0</v>
      </c>
      <c r="L60" s="9">
        <v>1.3752</v>
      </c>
      <c r="M60" s="9">
        <v>2.8103999999999998E-3</v>
      </c>
      <c r="N60" s="9">
        <v>4</v>
      </c>
      <c r="O60" s="9">
        <v>1.2987E-2</v>
      </c>
      <c r="P60" s="9">
        <v>77</v>
      </c>
    </row>
    <row r="61" spans="1:16">
      <c r="A61" s="1">
        <f t="shared" si="0"/>
        <v>59</v>
      </c>
      <c r="C61" s="4">
        <v>3.1676999999999997E-2</v>
      </c>
      <c r="D61" s="4">
        <v>2.1960000000000002</v>
      </c>
      <c r="E61" s="4">
        <v>-4.4470000000000002E-4</v>
      </c>
      <c r="F61" s="4">
        <v>5</v>
      </c>
      <c r="G61" s="4">
        <v>6.9638E-3</v>
      </c>
      <c r="H61" s="4">
        <v>143.59975879999999</v>
      </c>
      <c r="K61" s="9">
        <v>7.9464999999999994E-2</v>
      </c>
      <c r="L61" s="9">
        <v>1.3713</v>
      </c>
      <c r="M61" s="9">
        <v>5.6067000000000001E-3</v>
      </c>
      <c r="N61" s="9">
        <v>4</v>
      </c>
      <c r="O61" s="9">
        <v>1.2987E-2</v>
      </c>
      <c r="P61" s="9">
        <v>77</v>
      </c>
    </row>
    <row r="62" spans="1:16">
      <c r="A62" s="1">
        <f t="shared" si="0"/>
        <v>60</v>
      </c>
      <c r="C62" s="4">
        <v>4.1847000000000002E-2</v>
      </c>
      <c r="D62" s="4">
        <v>2.1966000000000001</v>
      </c>
      <c r="E62" s="4">
        <v>-6.7489999999999998E-4</v>
      </c>
      <c r="F62" s="4">
        <v>4</v>
      </c>
      <c r="G62" s="4">
        <v>5.5710000000000004E-3</v>
      </c>
      <c r="H62" s="4">
        <v>179.50098729999999</v>
      </c>
      <c r="K62" s="9">
        <v>3.1731000000000002E-2</v>
      </c>
      <c r="L62" s="9">
        <v>1.365</v>
      </c>
      <c r="M62" s="9">
        <v>1.0201E-2</v>
      </c>
      <c r="N62" s="9">
        <v>5</v>
      </c>
      <c r="O62" s="9">
        <v>1.6233999999999998E-2</v>
      </c>
      <c r="P62" s="9">
        <v>61.6</v>
      </c>
    </row>
    <row r="63" spans="1:16">
      <c r="A63" s="1">
        <f t="shared" si="0"/>
        <v>61</v>
      </c>
      <c r="C63" s="4">
        <v>2.9537999999999998E-2</v>
      </c>
      <c r="D63" s="4">
        <v>2.1859000000000002</v>
      </c>
      <c r="E63" s="4">
        <v>4.1698000000000004E-3</v>
      </c>
      <c r="F63" s="4">
        <v>8</v>
      </c>
      <c r="G63" s="4">
        <v>1.1142000000000001E-2</v>
      </c>
      <c r="H63" s="4">
        <v>89.750493629999994</v>
      </c>
      <c r="K63" s="9">
        <v>2.1827000000000001E-3</v>
      </c>
      <c r="L63" s="9">
        <v>1.3807</v>
      </c>
      <c r="M63" s="9">
        <v>-1.1922E-3</v>
      </c>
      <c r="N63" s="9">
        <v>2</v>
      </c>
      <c r="O63" s="9">
        <v>6.4935000000000001E-3</v>
      </c>
      <c r="P63" s="9">
        <v>154</v>
      </c>
    </row>
    <row r="64" spans="1:16">
      <c r="A64" s="1">
        <f t="shared" si="0"/>
        <v>62</v>
      </c>
      <c r="C64" s="4">
        <v>2.8170000000000001E-2</v>
      </c>
      <c r="D64" s="4">
        <v>2.1871</v>
      </c>
      <c r="E64" s="4">
        <v>3.6397999999999999E-3</v>
      </c>
      <c r="F64" s="4">
        <v>8</v>
      </c>
      <c r="G64" s="4">
        <v>1.1142000000000001E-2</v>
      </c>
      <c r="H64" s="4">
        <v>89.750493629999994</v>
      </c>
      <c r="K64" s="9">
        <v>2.7970999999999999E-2</v>
      </c>
      <c r="L64" s="9">
        <v>1.3667</v>
      </c>
      <c r="M64" s="9">
        <v>8.9324000000000001E-3</v>
      </c>
      <c r="N64" s="9">
        <v>5</v>
      </c>
      <c r="O64" s="9">
        <v>1.6233999999999998E-2</v>
      </c>
      <c r="P64" s="9">
        <v>61.6</v>
      </c>
    </row>
    <row r="65" spans="1:16">
      <c r="A65" s="1">
        <f t="shared" si="0"/>
        <v>63</v>
      </c>
      <c r="C65" s="4">
        <v>2.3643999999999998E-2</v>
      </c>
      <c r="D65" s="4">
        <v>2.1827999999999999</v>
      </c>
      <c r="E65" s="4">
        <v>5.5877000000000001E-3</v>
      </c>
      <c r="F65" s="4">
        <v>9</v>
      </c>
      <c r="G65" s="4">
        <v>1.2534999999999999E-2</v>
      </c>
      <c r="H65" s="4">
        <v>79.776625449999997</v>
      </c>
      <c r="K65" s="9">
        <v>6.0957999999999998E-2</v>
      </c>
      <c r="L65" s="9">
        <v>1.3835</v>
      </c>
      <c r="M65" s="9">
        <v>-3.2572999999999999E-3</v>
      </c>
      <c r="N65" s="9">
        <v>1</v>
      </c>
      <c r="O65" s="9">
        <v>3.2468000000000002E-3</v>
      </c>
      <c r="P65" s="9">
        <v>308</v>
      </c>
    </row>
    <row r="66" spans="1:16">
      <c r="A66" s="1">
        <f t="shared" si="0"/>
        <v>64</v>
      </c>
      <c r="C66" s="4">
        <v>2.6702E-2</v>
      </c>
      <c r="D66" s="4">
        <v>2.1815000000000002</v>
      </c>
      <c r="E66" s="4">
        <v>6.1960000000000001E-3</v>
      </c>
      <c r="F66" s="4">
        <v>9</v>
      </c>
      <c r="G66" s="4">
        <v>1.2534999999999999E-2</v>
      </c>
      <c r="H66" s="4">
        <v>79.776625449999997</v>
      </c>
      <c r="K66" s="9">
        <v>2.8497000000000001E-2</v>
      </c>
      <c r="L66" s="9">
        <v>1.3763000000000001</v>
      </c>
      <c r="M66" s="9">
        <v>1.9438999999999999E-3</v>
      </c>
      <c r="N66" s="9">
        <v>3</v>
      </c>
      <c r="O66" s="9">
        <v>9.7403000000000003E-3</v>
      </c>
      <c r="P66" s="9">
        <v>102.67</v>
      </c>
    </row>
    <row r="67" spans="1:16">
      <c r="A67" s="1">
        <f t="shared" si="0"/>
        <v>65</v>
      </c>
      <c r="C67" s="4">
        <v>2.6426999999999999E-2</v>
      </c>
      <c r="D67" s="4">
        <v>2.1884999999999999</v>
      </c>
      <c r="E67" s="4">
        <v>2.9810000000000001E-3</v>
      </c>
      <c r="F67" s="4">
        <v>8</v>
      </c>
      <c r="G67" s="4">
        <v>1.1142000000000001E-2</v>
      </c>
      <c r="H67" s="4">
        <v>89.750493629999994</v>
      </c>
      <c r="K67" s="9">
        <v>4.2666999999999997E-2</v>
      </c>
      <c r="L67" s="9">
        <v>1.3807</v>
      </c>
      <c r="M67" s="9">
        <v>-1.1922E-3</v>
      </c>
      <c r="N67" s="9">
        <v>2</v>
      </c>
      <c r="O67" s="9">
        <v>6.4935000000000001E-3</v>
      </c>
      <c r="P67" s="9">
        <v>154</v>
      </c>
    </row>
    <row r="68" spans="1:16">
      <c r="A68" s="1">
        <f t="shared" si="0"/>
        <v>66</v>
      </c>
      <c r="C68" s="4">
        <v>2.1042000000000002E-2</v>
      </c>
      <c r="D68" s="4">
        <v>2.1945999999999999</v>
      </c>
      <c r="E68" s="4">
        <v>2.2374E-4</v>
      </c>
      <c r="F68" s="4">
        <v>5</v>
      </c>
      <c r="G68" s="4">
        <v>6.9638E-3</v>
      </c>
      <c r="H68" s="4">
        <v>143.59975879999999</v>
      </c>
      <c r="K68" s="9">
        <v>3.4020000000000002E-2</v>
      </c>
      <c r="L68" s="9">
        <v>1.3797999999999999</v>
      </c>
      <c r="M68" s="9">
        <v>-5.9148999999999996E-4</v>
      </c>
      <c r="N68" s="9">
        <v>2</v>
      </c>
      <c r="O68" s="9">
        <v>6.4935000000000001E-3</v>
      </c>
      <c r="P68" s="9">
        <v>154</v>
      </c>
    </row>
    <row r="69" spans="1:16">
      <c r="A69" s="1">
        <f t="shared" ref="A69:A92" si="1">A68+1</f>
        <v>67</v>
      </c>
      <c r="C69" s="4">
        <v>1.9397000000000001E-2</v>
      </c>
      <c r="D69" s="4">
        <v>2.1957</v>
      </c>
      <c r="E69" s="4">
        <v>-2.6823999999999999E-4</v>
      </c>
      <c r="F69" s="4">
        <v>5</v>
      </c>
      <c r="G69" s="4">
        <v>6.9638E-3</v>
      </c>
      <c r="H69" s="4">
        <v>143.59975879999999</v>
      </c>
      <c r="K69" s="9">
        <v>0.28919</v>
      </c>
      <c r="L69" s="9">
        <v>1.3781000000000001</v>
      </c>
      <c r="M69" s="9">
        <v>6.9162E-4</v>
      </c>
      <c r="N69" s="9">
        <v>3</v>
      </c>
      <c r="O69" s="9">
        <v>9.7403000000000003E-3</v>
      </c>
      <c r="P69" s="9">
        <v>102.67</v>
      </c>
    </row>
    <row r="70" spans="1:16">
      <c r="A70" s="1">
        <f t="shared" si="1"/>
        <v>68</v>
      </c>
      <c r="C70" s="4">
        <v>3.5722999999999998E-2</v>
      </c>
      <c r="D70" s="4">
        <v>2.1867999999999999</v>
      </c>
      <c r="E70" s="4">
        <v>3.7651999999999998E-3</v>
      </c>
      <c r="F70" s="4">
        <v>8</v>
      </c>
      <c r="G70" s="4">
        <v>1.1142000000000001E-2</v>
      </c>
      <c r="H70" s="4">
        <v>89.750493629999994</v>
      </c>
      <c r="K70" s="9">
        <v>3.5567000000000001E-2</v>
      </c>
      <c r="L70" s="9">
        <v>1.3817999999999999</v>
      </c>
      <c r="M70" s="9">
        <v>-2.0000999999999999E-3</v>
      </c>
      <c r="N70" s="9">
        <v>2</v>
      </c>
      <c r="O70" s="9">
        <v>6.4935000000000001E-3</v>
      </c>
      <c r="P70" s="9">
        <v>154</v>
      </c>
    </row>
    <row r="71" spans="1:16">
      <c r="A71" s="1">
        <f t="shared" si="1"/>
        <v>69</v>
      </c>
      <c r="C71" s="4">
        <v>1.9244000000000001E-2</v>
      </c>
      <c r="D71" s="4">
        <v>2.1989999999999998</v>
      </c>
      <c r="E71" s="4">
        <v>-1.8066E-3</v>
      </c>
      <c r="F71" s="4">
        <v>4</v>
      </c>
      <c r="G71" s="4">
        <v>5.5710000000000004E-3</v>
      </c>
      <c r="H71" s="4">
        <v>179.50098729999999</v>
      </c>
      <c r="K71" s="9">
        <v>5.0553000000000001E-2</v>
      </c>
      <c r="L71" s="9">
        <v>1.3781000000000001</v>
      </c>
      <c r="M71" s="9">
        <v>6.9162E-4</v>
      </c>
      <c r="N71" s="9">
        <v>3</v>
      </c>
      <c r="O71" s="9">
        <v>9.7403000000000003E-3</v>
      </c>
      <c r="P71" s="9">
        <v>102.67</v>
      </c>
    </row>
    <row r="72" spans="1:16">
      <c r="A72" s="1">
        <f t="shared" si="1"/>
        <v>70</v>
      </c>
      <c r="C72" s="4">
        <v>2.1545000000000002E-2</v>
      </c>
      <c r="D72" s="4">
        <v>2.198</v>
      </c>
      <c r="E72" s="4">
        <v>-1.3166E-3</v>
      </c>
      <c r="F72" s="4">
        <v>4</v>
      </c>
      <c r="G72" s="4">
        <v>5.5710000000000004E-3</v>
      </c>
      <c r="H72" s="4">
        <v>179.50098729999999</v>
      </c>
      <c r="K72" s="9">
        <v>2.7042E-2</v>
      </c>
      <c r="L72" s="9">
        <v>1.3817999999999999</v>
      </c>
      <c r="M72" s="9">
        <v>-2.0000999999999999E-3</v>
      </c>
      <c r="N72" s="9">
        <v>2</v>
      </c>
      <c r="O72" s="9">
        <v>6.4935000000000001E-3</v>
      </c>
      <c r="P72" s="9">
        <v>154</v>
      </c>
    </row>
    <row r="73" spans="1:16">
      <c r="A73" s="1">
        <f t="shared" si="1"/>
        <v>71</v>
      </c>
      <c r="C73" s="4">
        <v>3.4181999999999997E-2</v>
      </c>
      <c r="D73" s="4">
        <v>2.1974999999999998</v>
      </c>
      <c r="E73" s="4">
        <v>-1.0847000000000001E-3</v>
      </c>
      <c r="F73" s="4">
        <v>6</v>
      </c>
      <c r="G73" s="4">
        <v>8.3564999999999993E-3</v>
      </c>
      <c r="H73" s="4">
        <v>119.6673248</v>
      </c>
      <c r="K73" s="9">
        <v>2.1827000000000001E-3</v>
      </c>
      <c r="L73" s="9">
        <v>1.3835</v>
      </c>
      <c r="M73" s="9">
        <v>-3.2572999999999999E-3</v>
      </c>
      <c r="N73" s="9">
        <v>1</v>
      </c>
      <c r="O73" s="9">
        <v>3.2468000000000002E-3</v>
      </c>
      <c r="P73" s="9">
        <v>308</v>
      </c>
    </row>
    <row r="74" spans="1:16">
      <c r="A74" s="1">
        <f t="shared" si="1"/>
        <v>72</v>
      </c>
      <c r="C74" s="4">
        <v>2.7966000000000001E-2</v>
      </c>
      <c r="D74" s="4">
        <v>2.1985999999999999</v>
      </c>
      <c r="E74" s="4">
        <v>-1.5901000000000001E-3</v>
      </c>
      <c r="F74" s="4">
        <v>2</v>
      </c>
      <c r="G74" s="4">
        <v>2.7855000000000002E-3</v>
      </c>
      <c r="H74" s="4">
        <v>359.00197450000002</v>
      </c>
      <c r="K74" s="9">
        <v>2.1827000000000001E-3</v>
      </c>
      <c r="L74" s="9">
        <v>1.3807</v>
      </c>
      <c r="M74" s="9">
        <v>-1.1922E-3</v>
      </c>
      <c r="N74" s="9">
        <v>2</v>
      </c>
      <c r="O74" s="9">
        <v>6.4935000000000001E-3</v>
      </c>
      <c r="P74" s="9">
        <v>154</v>
      </c>
    </row>
    <row r="75" spans="1:16">
      <c r="A75" s="1">
        <f t="shared" si="1"/>
        <v>73</v>
      </c>
      <c r="C75" s="4">
        <v>2.7711E-2</v>
      </c>
      <c r="D75" s="4">
        <v>2.1787000000000001</v>
      </c>
      <c r="E75" s="4">
        <v>7.4694000000000002E-3</v>
      </c>
      <c r="F75" s="4">
        <v>11</v>
      </c>
      <c r="G75" s="4">
        <v>1.532E-2</v>
      </c>
      <c r="H75" s="4">
        <v>65.274151439999997</v>
      </c>
      <c r="K75" s="9">
        <v>2.1827000000000001E-3</v>
      </c>
      <c r="L75" s="9">
        <v>1.3835</v>
      </c>
      <c r="M75" s="9">
        <v>-3.2572999999999999E-3</v>
      </c>
      <c r="N75" s="9">
        <v>1</v>
      </c>
      <c r="O75" s="9">
        <v>3.2468000000000002E-3</v>
      </c>
      <c r="P75" s="9">
        <v>308</v>
      </c>
    </row>
    <row r="76" spans="1:16">
      <c r="A76" s="1">
        <f t="shared" si="1"/>
        <v>74</v>
      </c>
      <c r="C76" s="4">
        <v>2.5899999999999999E-2</v>
      </c>
      <c r="D76" s="4">
        <v>2.1677</v>
      </c>
      <c r="E76" s="4">
        <v>1.2478E-2</v>
      </c>
      <c r="F76" s="4">
        <v>14</v>
      </c>
      <c r="G76" s="4">
        <v>1.9498999999999999E-2</v>
      </c>
      <c r="H76" s="4">
        <v>51.28468127</v>
      </c>
      <c r="K76" s="9">
        <v>0.13167999999999999</v>
      </c>
      <c r="L76" s="9">
        <v>1.38</v>
      </c>
      <c r="M76" s="9">
        <v>-7.2628999999999999E-4</v>
      </c>
      <c r="N76" s="9">
        <v>3</v>
      </c>
      <c r="O76" s="9">
        <v>9.7403000000000003E-3</v>
      </c>
      <c r="P76" s="9">
        <v>102.67</v>
      </c>
    </row>
    <row r="77" spans="1:16">
      <c r="A77" s="1">
        <f t="shared" si="1"/>
        <v>75</v>
      </c>
      <c r="C77" s="4">
        <v>2.6450000000000001E-2</v>
      </c>
      <c r="D77" s="4">
        <v>2.1951000000000001</v>
      </c>
      <c r="E77" s="5">
        <v>-2.3300000000000001E-6</v>
      </c>
      <c r="F77" s="4">
        <v>5</v>
      </c>
      <c r="G77" s="4">
        <v>6.9638E-3</v>
      </c>
      <c r="H77" s="4">
        <v>143.59975879999999</v>
      </c>
      <c r="K77" s="9">
        <v>8.8832999999999995E-2</v>
      </c>
      <c r="L77" s="9">
        <v>1.3835</v>
      </c>
      <c r="M77" s="9">
        <v>-3.2572999999999999E-3</v>
      </c>
      <c r="N77" s="9">
        <v>1</v>
      </c>
      <c r="O77" s="9">
        <v>3.2468000000000002E-3</v>
      </c>
      <c r="P77" s="9">
        <v>308</v>
      </c>
    </row>
    <row r="78" spans="1:16">
      <c r="A78" s="1">
        <f t="shared" si="1"/>
        <v>76</v>
      </c>
      <c r="C78" s="4">
        <v>3.0131999999999999E-2</v>
      </c>
      <c r="D78" s="4">
        <v>2.1934999999999998</v>
      </c>
      <c r="E78" s="4">
        <v>7.0554000000000005E-4</v>
      </c>
      <c r="F78" s="4">
        <v>5</v>
      </c>
      <c r="G78" s="4">
        <v>6.9638E-3</v>
      </c>
      <c r="H78" s="4">
        <v>143.59975879999999</v>
      </c>
      <c r="K78" s="9">
        <v>9.6401999999999998E-3</v>
      </c>
      <c r="L78" s="9">
        <v>1.3817999999999999</v>
      </c>
      <c r="M78" s="9">
        <v>-2.0000999999999999E-3</v>
      </c>
      <c r="N78" s="9">
        <v>2</v>
      </c>
      <c r="O78" s="9">
        <v>6.4935000000000001E-3</v>
      </c>
      <c r="P78" s="9">
        <v>154</v>
      </c>
    </row>
    <row r="79" spans="1:16">
      <c r="A79" s="1">
        <f t="shared" si="1"/>
        <v>77</v>
      </c>
      <c r="C79" s="4">
        <v>2.9821E-2</v>
      </c>
      <c r="D79" s="4">
        <v>2.198</v>
      </c>
      <c r="E79" s="4">
        <v>-1.3538000000000001E-3</v>
      </c>
      <c r="F79" s="4">
        <v>4</v>
      </c>
      <c r="G79" s="4">
        <v>5.5710000000000004E-3</v>
      </c>
      <c r="H79" s="4">
        <v>179.50098729999999</v>
      </c>
      <c r="K79" s="9">
        <v>8.9476E-2</v>
      </c>
      <c r="L79" s="9">
        <v>1.3835</v>
      </c>
      <c r="M79" s="9">
        <v>-3.2572999999999999E-3</v>
      </c>
      <c r="N79" s="9">
        <v>1</v>
      </c>
      <c r="O79" s="9">
        <v>3.2468000000000002E-3</v>
      </c>
      <c r="P79" s="9">
        <v>308</v>
      </c>
    </row>
    <row r="80" spans="1:16">
      <c r="A80" s="1">
        <f t="shared" si="1"/>
        <v>78</v>
      </c>
      <c r="C80" s="4">
        <v>3.0335000000000001E-2</v>
      </c>
      <c r="D80" s="4">
        <v>2.1981000000000002</v>
      </c>
      <c r="E80" s="4">
        <v>-1.3768999999999999E-3</v>
      </c>
      <c r="F80" s="4">
        <v>5</v>
      </c>
      <c r="G80" s="4">
        <v>6.9638E-3</v>
      </c>
      <c r="H80" s="4">
        <v>143.59975879999999</v>
      </c>
      <c r="K80" s="9">
        <v>2.7473999999999998E-2</v>
      </c>
      <c r="L80" s="9">
        <v>1.3835</v>
      </c>
      <c r="M80" s="9">
        <v>-3.2572999999999999E-3</v>
      </c>
      <c r="N80" s="9">
        <v>1</v>
      </c>
      <c r="O80" s="9">
        <v>3.2468000000000002E-3</v>
      </c>
      <c r="P80" s="9">
        <v>308</v>
      </c>
    </row>
    <row r="81" spans="1:16">
      <c r="A81" s="1">
        <f t="shared" si="1"/>
        <v>79</v>
      </c>
      <c r="C81" s="4">
        <v>2.5996999999999999E-2</v>
      </c>
      <c r="D81" s="4">
        <v>2.1823999999999999</v>
      </c>
      <c r="E81" s="4">
        <v>5.7621E-3</v>
      </c>
      <c r="F81" s="4">
        <v>10</v>
      </c>
      <c r="G81" s="4">
        <v>1.3927999999999999E-2</v>
      </c>
      <c r="H81" s="4">
        <v>71.797817350000003</v>
      </c>
      <c r="K81" s="9">
        <v>5.6118000000000001E-2</v>
      </c>
      <c r="L81" s="9">
        <v>1.3688</v>
      </c>
      <c r="M81" s="9">
        <v>7.4539000000000003E-3</v>
      </c>
      <c r="N81" s="9">
        <v>4</v>
      </c>
      <c r="O81" s="9">
        <v>1.2987E-2</v>
      </c>
      <c r="P81" s="9">
        <v>77</v>
      </c>
    </row>
    <row r="82" spans="1:16">
      <c r="A82" s="1">
        <f t="shared" si="1"/>
        <v>80</v>
      </c>
      <c r="C82" s="4">
        <v>2.6415999999999999E-2</v>
      </c>
      <c r="D82" s="4">
        <v>2.1831</v>
      </c>
      <c r="E82" s="4">
        <v>5.4568000000000004E-3</v>
      </c>
      <c r="F82" s="4">
        <v>9</v>
      </c>
      <c r="G82" s="4">
        <v>1.2534999999999999E-2</v>
      </c>
      <c r="H82" s="4">
        <v>79.776625449999997</v>
      </c>
      <c r="K82" s="9">
        <v>2.7473999999999998E-2</v>
      </c>
      <c r="L82" s="9">
        <v>1.3835</v>
      </c>
      <c r="M82" s="9">
        <v>-3.2572999999999999E-3</v>
      </c>
      <c r="N82" s="9">
        <v>1</v>
      </c>
      <c r="O82" s="9">
        <v>3.2468000000000002E-3</v>
      </c>
      <c r="P82" s="9">
        <v>308</v>
      </c>
    </row>
    <row r="83" spans="1:16">
      <c r="A83" s="1">
        <f t="shared" si="1"/>
        <v>81</v>
      </c>
      <c r="C83" s="4">
        <v>2.4639999999999999E-2</v>
      </c>
      <c r="D83" s="4">
        <v>2.1827999999999999</v>
      </c>
      <c r="E83" s="4">
        <v>5.5767999999999998E-3</v>
      </c>
      <c r="F83" s="4">
        <v>9</v>
      </c>
      <c r="G83" s="4">
        <v>1.2534999999999999E-2</v>
      </c>
      <c r="H83" s="4">
        <v>79.776625449999997</v>
      </c>
      <c r="K83" s="9">
        <v>4.1742000000000001E-2</v>
      </c>
      <c r="L83" s="9">
        <v>1.3688</v>
      </c>
      <c r="M83" s="9">
        <v>7.4539000000000003E-3</v>
      </c>
      <c r="N83" s="9">
        <v>4</v>
      </c>
      <c r="O83" s="9">
        <v>1.2987E-2</v>
      </c>
      <c r="P83" s="9">
        <v>77</v>
      </c>
    </row>
    <row r="84" spans="1:16">
      <c r="A84" s="1">
        <f t="shared" si="1"/>
        <v>82</v>
      </c>
      <c r="C84" s="4">
        <v>2.1291000000000001E-2</v>
      </c>
      <c r="D84" s="4">
        <v>2.1859000000000002</v>
      </c>
      <c r="E84" s="4">
        <v>4.1679999999999998E-3</v>
      </c>
      <c r="F84" s="4">
        <v>8</v>
      </c>
      <c r="G84" s="4">
        <v>1.1142000000000001E-2</v>
      </c>
      <c r="H84" s="4">
        <v>89.750493629999994</v>
      </c>
      <c r="K84" s="9">
        <v>8.5488999999999999E-3</v>
      </c>
      <c r="L84" s="9">
        <v>1.3688</v>
      </c>
      <c r="M84" s="9">
        <v>7.4539000000000003E-3</v>
      </c>
      <c r="N84" s="9">
        <v>4</v>
      </c>
      <c r="O84" s="9">
        <v>1.2987E-2</v>
      </c>
      <c r="P84" s="9">
        <v>77</v>
      </c>
    </row>
    <row r="85" spans="1:16">
      <c r="A85" s="1">
        <f t="shared" si="1"/>
        <v>83</v>
      </c>
      <c r="C85" s="4">
        <v>2.5906999999999999E-2</v>
      </c>
      <c r="D85" s="4">
        <v>2.1949999999999998</v>
      </c>
      <c r="E85" s="5">
        <v>2.3900000000000002E-5</v>
      </c>
      <c r="F85" s="4">
        <v>4</v>
      </c>
      <c r="G85" s="4">
        <v>5.5710000000000004E-3</v>
      </c>
      <c r="H85" s="4">
        <v>179.50098729999999</v>
      </c>
      <c r="K85" s="9">
        <v>0.29741000000000001</v>
      </c>
      <c r="L85" s="9">
        <v>1.38</v>
      </c>
      <c r="M85" s="9">
        <v>-7.2628999999999999E-4</v>
      </c>
      <c r="N85" s="9">
        <v>3</v>
      </c>
      <c r="O85" s="9">
        <v>9.7403000000000003E-3</v>
      </c>
      <c r="P85" s="9">
        <v>102.67</v>
      </c>
    </row>
    <row r="86" spans="1:16">
      <c r="A86" s="1">
        <f t="shared" si="1"/>
        <v>84</v>
      </c>
      <c r="C86" s="4">
        <v>2.1958999999999999E-2</v>
      </c>
      <c r="D86" s="4">
        <v>2.1877</v>
      </c>
      <c r="E86" s="4">
        <v>3.3784000000000002E-3</v>
      </c>
      <c r="F86" s="4">
        <v>7</v>
      </c>
      <c r="G86" s="4">
        <v>9.7493000000000007E-3</v>
      </c>
      <c r="H86" s="4">
        <v>102.5714667</v>
      </c>
      <c r="K86" s="9">
        <v>4.8689000000000003E-2</v>
      </c>
      <c r="L86" s="9">
        <v>1.3781000000000001</v>
      </c>
      <c r="M86" s="9">
        <v>6.9162E-4</v>
      </c>
      <c r="N86" s="9">
        <v>3</v>
      </c>
      <c r="O86" s="9">
        <v>9.7403000000000003E-3</v>
      </c>
      <c r="P86" s="9">
        <v>102.67</v>
      </c>
    </row>
    <row r="87" spans="1:16">
      <c r="A87" s="1">
        <f t="shared" si="1"/>
        <v>85</v>
      </c>
      <c r="C87" s="4">
        <v>2.1054E-2</v>
      </c>
      <c r="D87" s="4">
        <v>2.1985000000000001</v>
      </c>
      <c r="E87" s="4">
        <v>-1.5808E-3</v>
      </c>
      <c r="F87" s="4">
        <v>3</v>
      </c>
      <c r="G87" s="4">
        <v>4.1783000000000002E-3</v>
      </c>
      <c r="H87" s="4">
        <v>239.33178570000001</v>
      </c>
      <c r="K87" s="9">
        <v>4.3811999999999997E-2</v>
      </c>
      <c r="L87" s="9">
        <v>1.3835</v>
      </c>
      <c r="M87" s="9">
        <v>-3.2572999999999999E-3</v>
      </c>
      <c r="N87" s="9">
        <v>1</v>
      </c>
      <c r="O87" s="9">
        <v>3.2468000000000002E-3</v>
      </c>
      <c r="P87" s="9">
        <v>308</v>
      </c>
    </row>
    <row r="88" spans="1:16">
      <c r="A88" s="1">
        <f t="shared" si="1"/>
        <v>86</v>
      </c>
      <c r="C88" s="4">
        <v>2.529E-2</v>
      </c>
      <c r="D88" s="4">
        <v>2.1991999999999998</v>
      </c>
      <c r="E88" s="4">
        <v>-1.8793E-3</v>
      </c>
      <c r="F88" s="4">
        <v>2</v>
      </c>
      <c r="G88" s="4">
        <v>2.7855000000000002E-3</v>
      </c>
      <c r="H88" s="4">
        <v>359.00197450000002</v>
      </c>
      <c r="K88" s="9">
        <v>4.5472999999999998E-3</v>
      </c>
      <c r="L88" s="9">
        <v>1.3763000000000001</v>
      </c>
      <c r="M88" s="9">
        <v>1.9438999999999999E-3</v>
      </c>
      <c r="N88" s="9">
        <v>3</v>
      </c>
      <c r="O88" s="9">
        <v>9.7403000000000003E-3</v>
      </c>
      <c r="P88" s="9">
        <v>102.67</v>
      </c>
    </row>
    <row r="89" spans="1:16">
      <c r="A89" s="1">
        <f t="shared" si="1"/>
        <v>87</v>
      </c>
      <c r="C89" s="4">
        <v>2.0403999999999999E-2</v>
      </c>
      <c r="D89" s="4">
        <v>2.1962999999999999</v>
      </c>
      <c r="E89" s="4">
        <v>-5.6787999999999999E-4</v>
      </c>
      <c r="F89" s="4">
        <v>6</v>
      </c>
      <c r="G89" s="4">
        <v>8.3564999999999993E-3</v>
      </c>
      <c r="H89" s="4">
        <v>119.6673248</v>
      </c>
      <c r="K89" s="9">
        <v>3.6353000000000003E-2</v>
      </c>
      <c r="L89" s="9">
        <v>1.3817999999999999</v>
      </c>
      <c r="M89" s="9">
        <v>-2.0000999999999999E-3</v>
      </c>
      <c r="N89" s="9">
        <v>2</v>
      </c>
      <c r="O89" s="9">
        <v>6.4935000000000001E-3</v>
      </c>
      <c r="P89" s="9">
        <v>154</v>
      </c>
    </row>
    <row r="90" spans="1:16">
      <c r="A90" s="1">
        <f t="shared" si="1"/>
        <v>88</v>
      </c>
      <c r="C90" s="4">
        <v>1.899E-2</v>
      </c>
      <c r="D90" s="4">
        <v>2.1943999999999999</v>
      </c>
      <c r="E90" s="4">
        <v>3.0044000000000002E-4</v>
      </c>
      <c r="F90" s="4">
        <v>5</v>
      </c>
      <c r="G90" s="4">
        <v>6.9638E-3</v>
      </c>
      <c r="H90" s="4">
        <v>143.59975879999999</v>
      </c>
      <c r="K90" s="9">
        <v>3.5567000000000001E-2</v>
      </c>
      <c r="L90" s="9">
        <v>1.3817999999999999</v>
      </c>
      <c r="M90" s="9">
        <v>-2.0000999999999999E-3</v>
      </c>
      <c r="N90" s="9">
        <v>2</v>
      </c>
      <c r="O90" s="9">
        <v>6.4935000000000001E-3</v>
      </c>
      <c r="P90" s="9">
        <v>154</v>
      </c>
    </row>
    <row r="91" spans="1:16">
      <c r="A91" s="1">
        <f t="shared" si="1"/>
        <v>89</v>
      </c>
      <c r="C91" s="4">
        <v>2.3192000000000001E-2</v>
      </c>
      <c r="D91" s="4">
        <v>2.1981000000000002</v>
      </c>
      <c r="E91" s="4">
        <v>-1.3947E-3</v>
      </c>
      <c r="F91" s="4">
        <v>1</v>
      </c>
      <c r="G91" s="4">
        <v>1.3928E-3</v>
      </c>
      <c r="H91" s="4">
        <v>717.97817350000003</v>
      </c>
      <c r="K91" s="9">
        <v>2.2839999999999999E-2</v>
      </c>
      <c r="L91" s="9">
        <v>1.3835</v>
      </c>
      <c r="M91" s="9">
        <v>-3.2572999999999999E-3</v>
      </c>
      <c r="N91" s="9">
        <v>1</v>
      </c>
      <c r="O91" s="9">
        <v>3.2468000000000002E-3</v>
      </c>
      <c r="P91" s="9">
        <v>308</v>
      </c>
    </row>
    <row r="92" spans="1:16">
      <c r="A92" s="1">
        <f t="shared" si="1"/>
        <v>90</v>
      </c>
      <c r="C92" s="4">
        <v>2.3022000000000001E-2</v>
      </c>
      <c r="D92" s="4">
        <v>2.1987000000000001</v>
      </c>
      <c r="E92" s="4">
        <v>-1.6333000000000001E-3</v>
      </c>
      <c r="F92" s="4">
        <v>4</v>
      </c>
      <c r="G92" s="4">
        <v>5.5710000000000004E-3</v>
      </c>
      <c r="H92" s="4">
        <v>179.50098729999999</v>
      </c>
      <c r="K92" s="9">
        <v>2.3022000000000001E-2</v>
      </c>
      <c r="L92" s="9">
        <v>1.3763000000000001</v>
      </c>
      <c r="M92" s="9">
        <v>1.9438999999999999E-3</v>
      </c>
      <c r="N92" s="9">
        <v>3</v>
      </c>
      <c r="O92" s="9">
        <v>9.7403000000000003E-3</v>
      </c>
      <c r="P92" s="9">
        <v>102.67</v>
      </c>
    </row>
    <row r="93" spans="1:16">
      <c r="A93" s="1" t="s">
        <v>13</v>
      </c>
      <c r="C93">
        <f>SUM($C3:$C92)/90</f>
        <v>2.4449750666666676E-2</v>
      </c>
      <c r="D93">
        <f>SUM($D3:$D92)/90</f>
        <v>2.1852722222222223</v>
      </c>
      <c r="E93">
        <f>SUM($E3:$E92)/90</f>
        <v>4.4644872222222211E-3</v>
      </c>
      <c r="F93">
        <f>SUM($F3:$F92)/90</f>
        <v>7.9777777777777779</v>
      </c>
      <c r="G93">
        <f>SUM($G3:$G92)/90</f>
        <v>1.1111106666666658E-2</v>
      </c>
      <c r="H93">
        <f>SUM($H3:$H92)/90</f>
        <v>123.6982882611111</v>
      </c>
      <c r="K93">
        <f>SUM($K3:$K92)/90</f>
        <v>4.6145720000000022E-2</v>
      </c>
      <c r="L93">
        <f>SUM($L3:$L92)/90</f>
        <v>1.3709066666666661</v>
      </c>
      <c r="M93">
        <f>SUM($M3:$M92)/90</f>
        <v>5.8896630000000016E-3</v>
      </c>
      <c r="N93">
        <f>SUM($N3:$N92)/90</f>
        <v>3.4222222222222221</v>
      </c>
      <c r="O93">
        <f>SUM($O3:$O92)/90</f>
        <v>1.1111152222222229E-2</v>
      </c>
      <c r="P93">
        <f>SUM($P3:$P92)/90</f>
        <v>124.70010000000002</v>
      </c>
    </row>
    <row r="94" spans="1:16">
      <c r="N94" t="s">
        <v>2</v>
      </c>
    </row>
    <row r="95" spans="1:16">
      <c r="N95" t="s">
        <v>3</v>
      </c>
    </row>
    <row r="96" spans="1:16">
      <c r="C96" t="s">
        <v>14</v>
      </c>
    </row>
    <row r="97" spans="3:11">
      <c r="C97" t="s">
        <v>15</v>
      </c>
    </row>
    <row r="98" spans="3:11">
      <c r="C98" t="s">
        <v>16</v>
      </c>
    </row>
    <row r="99" spans="3:11">
      <c r="C99" t="s">
        <v>17</v>
      </c>
      <c r="K99" t="s">
        <v>18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YOUNG</vt:lpstr>
      <vt:lpstr>YoungElderRESULTS-06302015.csv</vt:lpstr>
    </vt:vector>
  </TitlesOfParts>
  <Company>ASLAB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Gomez</dc:creator>
  <cp:lastModifiedBy>Jaime Gomez</cp:lastModifiedBy>
  <dcterms:created xsi:type="dcterms:W3CDTF">2015-06-30T06:35:29Z</dcterms:created>
  <dcterms:modified xsi:type="dcterms:W3CDTF">2015-07-06T12:32:43Z</dcterms:modified>
</cp:coreProperties>
</file>