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worksheet+xml" PartName="/xl/worksheets/sheet29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SV\Shiva_5G\BLL\Resources\"/>
    </mc:Choice>
  </mc:AlternateContent>
  <bookViews>
    <workbookView xWindow="0" yWindow="0" windowWidth="25200" windowHeight="12132" tabRatio="866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r:id="rId5" state="hidden"/>
    <sheet name="Sector 5" sheetId="24" r:id="rId6" state="hidden"/>
    <sheet name="Sector 6" sheetId="25" r:id="rId7" state="hidden"/>
    <sheet name="Sector 7" sheetId="26" r:id="rId8" state="hidden"/>
    <sheet name="Sector 8" sheetId="27" r:id="rId9" state="hidden"/>
    <sheet name="Sector 9" sheetId="28" r:id="rId10" state="hidden"/>
    <sheet name="Equipment BOM" sheetId="23" r:id="rId11"/>
    <sheet name="DataValidation" sheetId="22" state="hidden" r:id="rId12"/>
    <sheet name="Combiners" sheetId="29" r:id="rId16" state="hidden"/>
    <sheet name="RRUs" sheetId="30" r:id="rId17" state="hidden"/>
    <sheet name="Antennas" sheetId="31" r:id="rId18" state="hidden"/>
    <sheet name="AntennasPortName" sheetId="32" r:id="rId19" state="hidden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1'!#REF!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2'!#REF!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3'!#REF!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4'!#REF!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  <definedName name="_xlnm._FilterDatabase" localSheetId="10" hidden="1">'Equipment BOM'!#REF!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<sst xmlns="http://schemas.openxmlformats.org/spreadsheetml/2006/main" count="954" uniqueCount="954">
  <si>
    <t>SF1413</t>
  </si>
  <si>
    <t>Sector 3</t>
  </si>
  <si>
    <t>Antenna #</t>
  </si>
  <si>
    <t>Pole current</t>
  </si>
  <si>
    <t>Pole new</t>
  </si>
  <si>
    <t>Azimuth current</t>
  </si>
  <si>
    <t>Azimuth new</t>
  </si>
  <si>
    <t xml:space="preserve">AntennaType current </t>
  </si>
  <si>
    <t>80010992</t>
  </si>
  <si>
    <t xml:space="preserve">AntennaType new </t>
  </si>
  <si>
    <t>AntennaMount Current</t>
  </si>
  <si>
    <t>STK</t>
  </si>
  <si>
    <t>AntennaMount New</t>
  </si>
  <si>
    <t>AGL Current [m]</t>
  </si>
  <si>
    <t>AGL new [m]</t>
  </si>
  <si>
    <t>ARTL Current</t>
  </si>
  <si>
    <t>ARTL new</t>
  </si>
  <si>
    <t>MechanicalTilt current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</si>
  <si>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</si>
  <si>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</si>
  <si>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</si>
  <si>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</si>
  <si>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</si>
  <si>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</si>
  <si>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</si>
  <si>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</si>
  <si>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 Current</t>
  </si>
  <si>
    <t>R1</t>
  </si>
  <si>
    <t>R2</t>
  </si>
  <si>
    <t>Y1</t>
  </si>
  <si>
    <t>Y2</t>
  </si>
  <si>
    <t>Y3</t>
  </si>
  <si>
    <t>Y4</t>
  </si>
  <si>
    <t>PortName New</t>
  </si>
  <si>
    <t>BandRange Current</t>
  </si>
  <si>
    <t>698-960</t>
  </si>
  <si>
    <t>1695-2690</t>
  </si>
  <si>
    <t>BandRange New</t>
  </si>
  <si>
    <r xmlns="http://schemas.openxmlformats.org/spreadsheetml/2006/main">
      <t>Port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occupancy</t>
    </r>
  </si>
  <si>
    <t>Collocation party</t>
  </si>
  <si>
    <t>Technology Current</t>
  </si>
  <si>
    <t>Free</t>
  </si>
  <si>
    <t>GUL</t>
  </si>
  <si>
    <t>L</t>
  </si>
  <si>
    <t>UL</t>
  </si>
  <si>
    <t>Technology New</t>
  </si>
  <si>
    <t>Etilt Current</t>
  </si>
  <si>
    <t>5</t>
  </si>
  <si>
    <t>4</t>
  </si>
  <si>
    <t>Etilt New</t>
  </si>
  <si>
    <t>RET Current</t>
  </si>
  <si>
    <t>RET New</t>
  </si>
  <si>
    <r xmlns="http://schemas.openxmlformats.org/spreadsheetml/2006/main">
      <t>Feeder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rFont val="Arial"/>
        <family val="2"/>
      </rPr>
      <t>Type Current</t>
    </r>
  </si>
  <si>
    <t>1/2</t>
  </si>
  <si>
    <r xmlns="http://schemas.openxmlformats.org/spreadsheetml/2006/main">
      <t>Feeder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Type New</t>
    </r>
  </si>
  <si>
    <r xmlns="http://schemas.openxmlformats.org/spreadsheetml/2006/main">
      <t>Feeder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rFont val="Arial"/>
        <family val="2"/>
      </rPr>
      <t>Length Current</t>
    </r>
  </si>
  <si>
    <t>10</t>
  </si>
  <si>
    <r xmlns="http://schemas.openxmlformats.org/spreadsheetml/2006/main">
      <t>Feeder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Length New</t>
    </r>
  </si>
  <si>
    <r xmlns="http://schemas.openxmlformats.org/spreadsheetml/2006/main">
      <t>RRU</t>
    </r>
    <r xmlns="http://schemas.openxmlformats.org/spreadsheetml/2006/main">
      <rPr>
        <sz val="14"/>
        <color theme="0"/>
        <rFont val="Arial"/>
        <family val="2"/>
      </rPr>
      <t>_</t>
    </r>
    <r xmlns="http://schemas.openxmlformats.org/spreadsheetml/2006/main">
      <rPr>
        <sz val="14"/>
        <rFont val="Arial"/>
        <family val="2"/>
      </rPr>
      <t>Type Current</t>
    </r>
  </si>
  <si>
    <t>3953-9</t>
  </si>
  <si>
    <t>5304AC</t>
  </si>
  <si>
    <t>5905-18</t>
  </si>
  <si>
    <t>3953-21</t>
  </si>
  <si>
    <t>5304DB</t>
  </si>
  <si>
    <r xmlns="http://schemas.openxmlformats.org/spreadsheetml/2006/main">
      <t>RRU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Type New</t>
    </r>
  </si>
  <si>
    <t>TMA Type Current</t>
  </si>
  <si>
    <t>No</t>
  </si>
  <si>
    <t>TMA Type New</t>
  </si>
  <si>
    <r xmlns="http://schemas.openxmlformats.org/spreadsheetml/2006/main">
      <t>Combiner</t>
    </r>
    <r xmlns="http://schemas.openxmlformats.org/spreadsheetml/2006/main">
      <rPr>
        <sz val="14"/>
        <color theme="0"/>
        <rFont val="Arial"/>
        <family val="2"/>
      </rPr>
      <t>_</t>
    </r>
    <r xmlns="http://schemas.openxmlformats.org/spreadsheetml/2006/main">
      <rPr>
        <sz val="14"/>
        <rFont val="Arial"/>
        <family val="2"/>
      </rPr>
      <t>Splitter Current</t>
    </r>
  </si>
  <si>
    <t>None</t>
  </si>
  <si>
    <r xmlns="http://schemas.openxmlformats.org/spreadsheetml/2006/main">
      <t>Combiner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Splitter New</t>
    </r>
  </si>
  <si>
    <r xmlns="http://schemas.openxmlformats.org/spreadsheetml/2006/main">
      <t>Sec</t>
    </r>
    <r xmlns="http://schemas.openxmlformats.org/spreadsheetml/2006/main">
      <rPr>
        <sz val="14"/>
        <color theme="0"/>
        <rFont val="Arial"/>
        <family val="2"/>
      </rPr>
      <t>_</t>
    </r>
    <r xmlns="http://schemas.openxmlformats.org/spreadsheetml/2006/main">
      <rPr>
        <sz val="14"/>
        <rFont val="Arial"/>
        <family val="2"/>
      </rPr>
      <t>Combiner</t>
    </r>
    <r xmlns="http://schemas.openxmlformats.org/spreadsheetml/2006/main">
      <rPr>
        <sz val="14"/>
        <color theme="0"/>
        <rFont val="Arial"/>
        <family val="2"/>
      </rPr>
      <t>_</t>
    </r>
    <r xmlns="http://schemas.openxmlformats.org/spreadsheetml/2006/main">
      <rPr>
        <sz val="14"/>
        <rFont val="Arial"/>
        <family val="2"/>
      </rPr>
      <t>Splitter Current</t>
    </r>
  </si>
  <si>
    <r xmlns="http://schemas.openxmlformats.org/spreadsheetml/2006/main">
      <t>Sec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Combiner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Splitter New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</si>
  <si>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</si>
  <si>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>Sector 1</t>
  </si>
  <si>
    <t>Sector 2</t>
  </si>
  <si>
    <t>6</t>
  </si>
  <si>
    <t>SiteID</t>
  </si>
  <si>
    <t>Cell#</t>
  </si>
  <si>
    <t>TRX#</t>
  </si>
  <si>
    <t>Candidate</t>
  </si>
  <si>
    <t>D</t>
  </si>
  <si>
    <t>Current</t>
  </si>
  <si>
    <t>New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</si>
  <si>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</si>
  <si>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SRF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</si>
  <si>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theme="1"/>
        <rFont val="Arial"/>
        <family val="2"/>
        <charset val="204"/>
      </rPr>
      <t>90</t>
    </r>
    <r xmlns="http://schemas.openxmlformats.org/spreadsheetml/2006/main">
      <rPr>
        <sz val="10"/>
        <rFont val="Arial"/>
        <family val="2"/>
      </rPr>
      <t>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</si>
  <si>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  <charset val="204"/>
      </rPr>
      <t>9</t>
    </r>
    <r xmlns="http://schemas.openxmlformats.org/spreadsheetml/2006/main">
      <rPr>
        <sz val="10"/>
        <color rgb="FFFF0000"/>
        <rFont val="Arial"/>
        <family val="2"/>
      </rPr>
      <t>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</si>
  <si>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</si>
  <si>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900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</si>
  <si>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</si>
  <si>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900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</si>
  <si>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</si>
  <si>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1800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</si>
  <si>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</si>
  <si>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1800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</si>
  <si>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</si>
  <si>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1800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</si>
  <si>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</si>
  <si>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2100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</si>
  <si>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</si>
  <si>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2100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</si>
  <si>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2100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</si>
  <si>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  <charset val="204"/>
      </rPr>
      <t>2100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</si>
  <si>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theme="1"/>
        <rFont val="Arial"/>
        <family val="2"/>
        <charset val="204"/>
      </rPr>
      <t>260</t>
    </r>
    <r xmlns="http://schemas.openxmlformats.org/spreadsheetml/2006/main">
      <rPr>
        <sz val="10"/>
        <rFont val="Arial"/>
        <family val="2"/>
      </rPr>
      <t>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</si>
  <si>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  <charset val="204"/>
      </rPr>
      <t>26</t>
    </r>
    <r xmlns="http://schemas.openxmlformats.org/spreadsheetml/2006/main">
      <rPr>
        <sz val="10"/>
        <color rgb="FFFF0000"/>
        <rFont val="Arial"/>
        <family val="2"/>
      </rPr>
      <t>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</si>
  <si>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3500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</si>
  <si>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3500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</si>
  <si>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t>SRF №</t>
  </si>
  <si>
    <t>DateTime</t>
  </si>
  <si>
    <t>2021-07-07</t>
  </si>
  <si>
    <t>Revision</t>
  </si>
  <si>
    <t>SiteName</t>
  </si>
  <si>
    <t>Metropoliten Depo</t>
  </si>
  <si>
    <t>Sector 4</t>
  </si>
  <si>
    <t>SiteAddress</t>
  </si>
  <si>
    <t>Sofia Metrodepo Obelya</t>
  </si>
  <si>
    <t>Sector 5</t>
  </si>
  <si>
    <t>SiteOwner</t>
  </si>
  <si>
    <t>BTC / BTK</t>
  </si>
  <si>
    <t>Sector 6</t>
  </si>
  <si>
    <t>ColocationType</t>
  </si>
  <si>
    <t>NO</t>
  </si>
  <si>
    <t>Sector 7</t>
  </si>
  <si>
    <t>Latitude</t>
  </si>
  <si>
    <t>Sector 8</t>
  </si>
  <si>
    <t>Longitude</t>
  </si>
  <si>
    <t>Sector 9</t>
  </si>
  <si>
    <t>StructureType</t>
  </si>
  <si>
    <t>RT</t>
  </si>
  <si>
    <t>StructureHeight</t>
  </si>
  <si>
    <t>28.0</t>
  </si>
  <si>
    <t>InstallationType</t>
  </si>
  <si>
    <t>Outdoor</t>
  </si>
  <si>
    <t>BSC</t>
  </si>
  <si>
    <t>BSC1</t>
  </si>
  <si>
    <t>RNC</t>
  </si>
  <si>
    <t>RNC1</t>
  </si>
  <si>
    <t>CabinetType</t>
  </si>
  <si>
    <t>TRF</t>
  </si>
  <si>
    <t>Project</t>
  </si>
  <si>
    <t>Process</t>
  </si>
  <si>
    <t>RF_Engineer</t>
  </si>
  <si>
    <t>Victoria Arnaudova</t>
  </si>
  <si>
    <t>Mobile</t>
  </si>
  <si>
    <t>0878500472</t>
  </si>
  <si>
    <t>Email</t>
  </si>
  <si>
    <t>viktoria.arnaudova@vivacom.bg</t>
  </si>
  <si>
    <t>APM30</t>
  </si>
  <si>
    <t>OMB</t>
  </si>
  <si>
    <t>TMC</t>
  </si>
  <si>
    <t>VIRTUAL</t>
  </si>
  <si>
    <t>pico 3911B</t>
  </si>
  <si>
    <t>BTS3911E</t>
  </si>
  <si>
    <t>Optimization</t>
  </si>
  <si>
    <t>Layer Addition</t>
  </si>
  <si>
    <t>VIP</t>
  </si>
  <si>
    <t>Telenor</t>
  </si>
  <si>
    <t>Bulsatcom</t>
  </si>
  <si>
    <t>Mtel</t>
  </si>
  <si>
    <t>Telenor&amp;Mtel</t>
  </si>
  <si>
    <t>N/A</t>
  </si>
  <si>
    <t>SAP</t>
  </si>
  <si>
    <t>Order from Stock</t>
  </si>
  <si>
    <t>quantity</t>
  </si>
  <si>
    <t>Cabinet</t>
  </si>
  <si>
    <t>BTS3900C OMB CABINET220V AC</t>
  </si>
  <si>
    <t>INSTALL.KIT OMB CAB verC AC</t>
  </si>
  <si>
    <t>BTS3900C OMB CABINET-48V DC</t>
  </si>
  <si>
    <t>INSTALL MATER BTS3900C DC CAB</t>
  </si>
  <si>
    <t>INDOOR MINI BOX 3U</t>
  </si>
  <si>
    <t>PS (2 per BBU)</t>
  </si>
  <si>
    <t>DCDU</t>
  </si>
  <si>
    <t>PS (1*AC-&gt;1*DC)</t>
  </si>
  <si>
    <t>OPM15M AC POWER MODULE</t>
  </si>
  <si>
    <t>PS (1*AC-&gt;4*DC)</t>
  </si>
  <si>
    <t>BL ACDC PWRMODULE OPM50M 3000W</t>
  </si>
  <si>
    <t>BBU3910A3</t>
  </si>
  <si>
    <t>BBU3910A3 (DC -48V)</t>
  </si>
  <si>
    <t>BBU3910A TRUNK CABLE 4E1 20M</t>
  </si>
  <si>
    <t>BBU3910A GE OPT TRANS MAT</t>
  </si>
  <si>
    <t>BBU (w 1*UPEUd)</t>
  </si>
  <si>
    <t>BBU3910</t>
  </si>
  <si>
    <t>BBU (w/o UPEU)</t>
  </si>
  <si>
    <t>BBU3900</t>
  </si>
  <si>
    <t>BBU5900</t>
  </si>
  <si>
    <t>BBU</t>
  </si>
  <si>
    <t>DBS5900 INSTALLATION KIT</t>
  </si>
  <si>
    <t>DBS5900 INST KIT EXPANSION&amp;MOD</t>
  </si>
  <si>
    <t>Installation set for DBS3900</t>
  </si>
  <si>
    <t>TRUNK CABLE 75OHM,4E1,10M</t>
  </si>
  <si>
    <t>ETHERNET CABLE</t>
  </si>
  <si>
    <t>GROUNDING UNIT</t>
  </si>
  <si>
    <t>UPEUc</t>
  </si>
  <si>
    <t>UPEUd</t>
  </si>
  <si>
    <t>UPEUe</t>
  </si>
  <si>
    <t>BBU Control board</t>
  </si>
  <si>
    <t>UMPTB1</t>
  </si>
  <si>
    <t>BBU Control board (TxN over Satelite)</t>
  </si>
  <si>
    <t>UMPTb2</t>
  </si>
  <si>
    <t>BBU Control board (C-band)</t>
  </si>
  <si>
    <t>UMPTg2</t>
  </si>
  <si>
    <t>UMPTga2</t>
  </si>
  <si>
    <t>BBU BB Board</t>
  </si>
  <si>
    <t xml:space="preserve">UBRIb </t>
  </si>
  <si>
    <t>WBBPb3</t>
  </si>
  <si>
    <t>WBBPf4</t>
  </si>
  <si>
    <t>UBBPd3</t>
  </si>
  <si>
    <t>UBBPd5</t>
  </si>
  <si>
    <t>UBBPd6</t>
  </si>
  <si>
    <t>UBBPg2</t>
  </si>
  <si>
    <t>UBBPg2a</t>
  </si>
  <si>
    <t>GPS Antenna</t>
  </si>
  <si>
    <t>GPS ANTENNA/FEEDER PACKAGE</t>
  </si>
  <si>
    <t>AAU</t>
  </si>
  <si>
    <t>AAU3940 1800/2100MHz 2x40W WD7MAAU39400</t>
  </si>
  <si>
    <t>AAU5613 3400/3600MHz</t>
  </si>
  <si>
    <t>AAU5639</t>
  </si>
  <si>
    <t>RU CABLE PACKAGE for AC AAU LT1PRUCPAC00</t>
  </si>
  <si>
    <t>CPRI OP TR.MATERIAL 9.8G SM LT1PCOTMDC00</t>
  </si>
  <si>
    <t>EJECTOR INSTALL.KIT 235/236 A000EJEKIT00</t>
  </si>
  <si>
    <t>PIGTAIL SM G.652D 3mm 1m OP-FC/PC-1</t>
  </si>
  <si>
    <t>ODM04A BOX WD5E1ODM04</t>
  </si>
  <si>
    <t>RRU</t>
  </si>
  <si>
    <t>RRU5519et</t>
  </si>
  <si>
    <t>RRU5515t</t>
  </si>
  <si>
    <t>RRU3926 (1*80W) 900MHz</t>
  </si>
  <si>
    <t>RRU3936 (1*80W) 900MHz</t>
  </si>
  <si>
    <t>RRU3953 (2*80W) 900MHz</t>
  </si>
  <si>
    <t>RRU5905 (2*80W) 900MHz</t>
  </si>
  <si>
    <t>RRU3936 (1*80W) 1800MHz</t>
  </si>
  <si>
    <t>RRU3953 (2*80W) 1800MHz</t>
  </si>
  <si>
    <t>RRU5905 (2*80W) 1800MHz</t>
  </si>
  <si>
    <t>RRU5505 (2*120W) MM 1800~2100MHz</t>
  </si>
  <si>
    <t>RRU5513</t>
  </si>
  <si>
    <t>RRU3804</t>
  </si>
  <si>
    <t>RRU (RRU3826_UPA)</t>
  </si>
  <si>
    <t>RRU3826 for WCDMA 2100MHz (80W)</t>
  </si>
  <si>
    <t>RRU (RRU3826_KKQ)</t>
  </si>
  <si>
    <t>RRU3826 for WCDMA 2100 MHz</t>
  </si>
  <si>
    <t>RRU3953 (2*80W) 2100MHz</t>
  </si>
  <si>
    <t>RRU5905 (2*80W) 2100MHz</t>
  </si>
  <si>
    <t>RRU5909</t>
  </si>
  <si>
    <t>RRU5304 (4*60W) 2600MHz</t>
  </si>
  <si>
    <t>RxDiv Cable</t>
  </si>
  <si>
    <t>SINGLE CABLE EXT CONN 2M</t>
  </si>
  <si>
    <t>Chain FO cable</t>
  </si>
  <si>
    <t>OPT.CABLE MM DLC/PC,DLC/PC 2M</t>
  </si>
  <si>
    <t>Chain FO SFP</t>
  </si>
  <si>
    <t>SFP+ 850NM 6.144G LC MMF 0.12KM</t>
  </si>
  <si>
    <t>ESFP,850NM,4.25G MR,-9~0DBM,LC,MM 0.3KM</t>
  </si>
  <si>
    <t>RRU FO 2m</t>
  </si>
  <si>
    <t>OPT.CABLE RRU MM DLC/PC,DLC/PC 2M,7.0MM</t>
  </si>
  <si>
    <t>RRU Cable Package DC GND</t>
  </si>
  <si>
    <t>RRU Cable Package 160W RRU DC GND</t>
  </si>
  <si>
    <t>CPRI OP TR.MAT 4.9G MM 2m OP 2SFP CLMP</t>
  </si>
  <si>
    <t>CPRI OP TR.MAT 4.9G MM OP 2SFP CLMP</t>
  </si>
  <si>
    <r xmlns="http://schemas.openxmlformats.org/spreadsheetml/2006/main">
      <t xml:space="preserve">CPRI OP TR.MAT 4.9G </t>
    </r>
    <r xmlns="http://schemas.openxmlformats.org/spreadsheetml/2006/main">
      <rPr>
        <b/>
        <sz val="9"/>
        <color rgb="FFFF0000"/>
        <rFont val="Calibri"/>
        <family val="2"/>
        <charset val="204"/>
        <scheme val="minor"/>
      </rPr>
      <t>SM</t>
    </r>
    <r xmlns="http://schemas.openxmlformats.org/spreadsheetml/2006/main">
      <rPr>
        <sz val="9"/>
        <rFont val="Calibri"/>
        <family val="2"/>
        <charset val="204"/>
        <scheme val="minor"/>
      </rPr>
      <t xml:space="preserve"> OP 2SFP CLMP</t>
    </r>
  </si>
  <si>
    <t>RRU (7-16/7-16)</t>
  </si>
  <si>
    <t>RRU TOP JUMPER FIXED (2pcs set)</t>
  </si>
  <si>
    <t>Jumper CMA (7-16/4.3-10)</t>
  </si>
  <si>
    <t>JUMPER 7-16M/4.3-10М CMA</t>
  </si>
  <si>
    <t>Jumper CMA (4.3-10/4.3-10)</t>
  </si>
  <si>
    <t>JUMPER 4.3-10М/4.3-10М CMA</t>
  </si>
  <si>
    <t>Jumper JMA (7-16/4.3-10)</t>
  </si>
  <si>
    <t>JUMPER 7-16/4.3-10 1/2"FLEXIBLE JMA</t>
  </si>
  <si>
    <t>Jumper JMA (4.3-10/4.3-10)</t>
  </si>
  <si>
    <t>JUMPER 4.3-10/4.3-10 1/2"FLEXIBLE JMA</t>
  </si>
  <si>
    <t>Pico</t>
  </si>
  <si>
    <t>BTS3911B 1800M+2100MHZ WITH ANT</t>
  </si>
  <si>
    <t>02231YYS INSTALLATION MATERIALS BTS3911B</t>
  </si>
  <si>
    <t>PSE MODULE</t>
  </si>
  <si>
    <t>Pico (TxN over Satelite)</t>
  </si>
  <si>
    <t>RGPS MODULE FOR BTS3911B</t>
  </si>
  <si>
    <t>Micro</t>
  </si>
  <si>
    <t>BTS3911E 1800M+2100M with Ant</t>
  </si>
  <si>
    <t>INSTALL.MATs BTS3911E/Book RRU</t>
  </si>
  <si>
    <t>MAST FIXTURE SET BTS3911E 1800M+2100M</t>
  </si>
  <si>
    <t>Micro (external antenna)</t>
  </si>
  <si>
    <t>BTS3911E TOP JUMPER</t>
  </si>
  <si>
    <t>Micro (TxN over Satelite)</t>
  </si>
  <si>
    <t>GPS MODULE FOR BTS3911E</t>
  </si>
  <si>
    <t>Coupler 78210504</t>
  </si>
  <si>
    <t>HYBRID COMBINER 2:1, 698-2690MHz, 7-16 female</t>
  </si>
  <si>
    <t>Coupler 793554</t>
  </si>
  <si>
    <t>3dB Coupler, 800-2200MHz, 7-16 DIN female</t>
  </si>
  <si>
    <t>Coupler 78210525</t>
  </si>
  <si>
    <t xml:space="preserve">3dB COUPLER 698-2690MHz </t>
  </si>
  <si>
    <t xml:space="preserve">Coupler HAT073843500S-03 </t>
  </si>
  <si>
    <t xml:space="preserve">HAT073843500S-03 </t>
  </si>
  <si>
    <t>Mounting 78210526</t>
  </si>
  <si>
    <t>MOUNTING KIT 78210526 for 3DB COUPLER</t>
  </si>
  <si>
    <t>TMA 880-960MHZ 4.3-10 MI-16331</t>
  </si>
  <si>
    <t>MI-16331</t>
  </si>
  <si>
    <t>TMA 900 78210440</t>
  </si>
  <si>
    <t>Double Unit TMA, 880-915/925-960MHz, 12dB, 7-16 female</t>
  </si>
  <si>
    <t>TMA 900 NSN</t>
  </si>
  <si>
    <t xml:space="preserve">AMP MDGB MHA 900MHz 12dB AISG </t>
  </si>
  <si>
    <t>TMA 900 78210510</t>
  </si>
  <si>
    <t>DTMA-800/900-12-AISG-CWA-78210510</t>
  </si>
  <si>
    <t>TMA 1800/2100 78211106</t>
  </si>
  <si>
    <t>DTMA 1800 UMTS 12-AISG DUPLEX 78211106</t>
  </si>
  <si>
    <t>TMA 1800/2100 78211106v02</t>
  </si>
  <si>
    <t xml:space="preserve">DTMA-1800-UMTS-12-AISG 78211106V02 </t>
  </si>
  <si>
    <t>TMA 1800/2100 78211106v44</t>
  </si>
  <si>
    <t>DTMA-1800-UMTS-12-AISG 78211106V44</t>
  </si>
  <si>
    <t>TMA 1800 78210312</t>
  </si>
  <si>
    <t>Double Unit TMA, 1710-1785/1805-1880MHz, 12dB, 7-16 female</t>
  </si>
  <si>
    <t>TMA 1800-2100MHZ 4.3-10 2ANT MI-12731</t>
  </si>
  <si>
    <t>MI-12731</t>
  </si>
  <si>
    <t>TMA 2600MHZ 4.3-10 MI-12031</t>
  </si>
  <si>
    <t>MI-12031</t>
  </si>
  <si>
    <t>DB combiner 78210249</t>
  </si>
  <si>
    <t>Double Unit Dual Band Combiner, 806-960/1710-2170MHz, 7-16 female</t>
  </si>
  <si>
    <t>DB combiner 78210681</t>
  </si>
  <si>
    <t>Double Unit Dual Band Combiner, 380-960/1710-2700MHz, 7-16 female</t>
  </si>
  <si>
    <t>DB combiner 78210620</t>
  </si>
  <si>
    <t>Single Unit Dual Band Combiner, 1710-1880/1920-2170MHz, 7-16 female</t>
  </si>
  <si>
    <t>DB combiner 78210621</t>
  </si>
  <si>
    <t>Double Unit Dual Band Combiner, 1710-1880/1920-2170MHz, 7-16 female</t>
  </si>
  <si>
    <t>DB combiner DCB-2-DU-64F-01</t>
  </si>
  <si>
    <t>DUAL COMBINER 1710-1880 1920-2170MHz CMA</t>
  </si>
  <si>
    <t>DB combiner DCB-2BM-64F-02</t>
  </si>
  <si>
    <t>DUAL COMBINER 1710-2180 2300-2700MHz CMA</t>
  </si>
  <si>
    <t>DIPLEXER 1800-2100MHz 4:3-10 MI54642</t>
  </si>
  <si>
    <t>MI54642</t>
  </si>
  <si>
    <t>DB combiner MI20242</t>
  </si>
  <si>
    <t>1710-2180MHz &amp; 2300-2700MHz Diplexer, 4:3-10</t>
  </si>
  <si>
    <t>DB combiner ACOMD2A06v06</t>
  </si>
  <si>
    <t>ACOMD2A06v06 DC-1427-1880/1920-2200-11</t>
  </si>
  <si>
    <t>DB combiner ACOMD2L13v06</t>
  </si>
  <si>
    <t>ACOMD2L13v06 DC-1427-2200/2300-2690-10</t>
  </si>
  <si>
    <t>TB combiner 78210630</t>
  </si>
  <si>
    <t>COMBINER TRIPLE 900/1800/2100 S 78210630</t>
  </si>
  <si>
    <t>TB combiner 78210631</t>
  </si>
  <si>
    <t>Double unit triple band combiner, 380-960/1710-1880/1920-2170MHz, 7-16 female (long neck)</t>
  </si>
  <si>
    <t>TRIPLEXER1800/2100/2600 4:3-106P MI21795</t>
  </si>
  <si>
    <t>MI21795</t>
  </si>
  <si>
    <t>4B combiner 78210640</t>
  </si>
  <si>
    <t>COMBINER 4 900/1800/2100/2600 S 78210640</t>
  </si>
  <si>
    <t>4B combiner 78210641</t>
  </si>
  <si>
    <t>COMBINER 4 900/1800/2100/2600 D 78210641</t>
  </si>
  <si>
    <t>Load 78210474 (7/16F)</t>
  </si>
  <si>
    <t xml:space="preserve">LOAD 50 Ohm RF 80W </t>
  </si>
  <si>
    <t>Load 78210473 (4.3-10F)</t>
  </si>
  <si>
    <t>LOAD 50 OHM RF 80W 78210473</t>
  </si>
  <si>
    <t>Load 78410367 (7/16F)</t>
  </si>
  <si>
    <t>LOAD 50Ohm, 1,5W, 7-16 female</t>
  </si>
  <si>
    <t>Load HWL005043100S-SW</t>
  </si>
  <si>
    <t>HWL005043100S-SW</t>
  </si>
  <si>
    <t>Site Sharing Adaprter (KA)</t>
  </si>
  <si>
    <t>3WAY SITESHARING ADAPTER FLXRET 86010154</t>
  </si>
  <si>
    <t>RET (KA)</t>
  </si>
  <si>
    <t>REMOTE CONTROL UNIT, 86010148V01</t>
  </si>
  <si>
    <t>RET (CMA)</t>
  </si>
  <si>
    <t>RET TILT ADJUSTER, RTAH</t>
  </si>
  <si>
    <t>RET (CMA 3324)</t>
  </si>
  <si>
    <t>RET TILT ADJUSTABLE SLIM CM</t>
  </si>
  <si>
    <t>AISG</t>
  </si>
  <si>
    <t>AISG Cable RRU, 5m</t>
  </si>
  <si>
    <t>AISG chain cable, 0,5m</t>
  </si>
  <si>
    <t>AISG Extension Cable</t>
  </si>
  <si>
    <t>if needed, according to convention</t>
  </si>
  <si>
    <t>Antenna SB 80010456V2</t>
  </si>
  <si>
    <t xml:space="preserve">XPol Panel, 790-960MHz, 2,25M, 30°, 0°-10°T, 20,5 dBi      </t>
  </si>
  <si>
    <t>Antenna SB 80010302</t>
  </si>
  <si>
    <t xml:space="preserve">XPol C-Panel, 806-960MHz, 2,25M, 33°, 0°T, 21 dBi      </t>
  </si>
  <si>
    <t>Antenna SB 80010303V02</t>
  </si>
  <si>
    <t>ANT XPOL PANEL 790–960 80010303v02 CLMP</t>
  </si>
  <si>
    <t>Antenna SB 80010306V02</t>
  </si>
  <si>
    <t>ANT XPOL PANEL 790-960 80010306v2 CLMP</t>
  </si>
  <si>
    <t>Antenna SB 80010307V01</t>
  </si>
  <si>
    <t xml:space="preserve">XPol Panel, 790-960MHz, 2,57M, 65°, 0°-10°T, 18 dBi (clamps)   </t>
  </si>
  <si>
    <t>Antenna SB 80010634V01</t>
  </si>
  <si>
    <t>ANT XPOL PANEL 790–960 80010634v01 CLMP</t>
  </si>
  <si>
    <t>Antenna SB 80010517V01</t>
  </si>
  <si>
    <t>XXpol Panel, 824-960MHz, 2,63M, 65°, 0°-8°T, 17 dBi (clamps)</t>
  </si>
  <si>
    <t>Antenna SB 80010902</t>
  </si>
  <si>
    <t>ANT XPOL 4PORT 698–960 RET 80010902</t>
  </si>
  <si>
    <t>Antenna SB ADU4517R6v06</t>
  </si>
  <si>
    <t>2L</t>
  </si>
  <si>
    <t>Antenna SB CMA-B3324</t>
  </si>
  <si>
    <t>ANT CMA-B/3324/E0 24DBI 1710-2170 W/TILT</t>
  </si>
  <si>
    <t>Antenna SB 80010761</t>
  </si>
  <si>
    <t>ANT XPOL PANEL 1710–2690 80010761 CLMP</t>
  </si>
  <si>
    <t>Antenna SB 80010681</t>
  </si>
  <si>
    <t>ANT XPOL PANEL 1710–2690 80010681 CLMP</t>
  </si>
  <si>
    <t>Antenna SB 742215V01</t>
  </si>
  <si>
    <t>XPol F-Panel, 1710-2200MHz, 1,3M, 65° , 0°-10°T, 18 dBi (clamps)</t>
  </si>
  <si>
    <t>Antenna SB CMA-B6519</t>
  </si>
  <si>
    <t>ANT CMA-B/6519 CELLMAX</t>
  </si>
  <si>
    <t>Antenna SB CMA-B6520</t>
  </si>
  <si>
    <t>ANT CMA-B/6520 CELLMAX</t>
  </si>
  <si>
    <t>Antenna SB CMA-B6521</t>
  </si>
  <si>
    <t>ANT CMA-B/6521/E0-6 21DBI 1710-2170MHZ</t>
  </si>
  <si>
    <t>Antenna SB CMA-BDHH/6521/E0-6</t>
  </si>
  <si>
    <t>ANT CMA-BDHH/6521/E0-6 XXPOL 2x1710-2180</t>
  </si>
  <si>
    <t>Antenna SB CMA-UBDHH/6521/E1-10</t>
  </si>
  <si>
    <t>ANT CMA-UBDHH/6521/E1-10/RET XXPOL</t>
  </si>
  <si>
    <t>Antenna SB 80010682</t>
  </si>
  <si>
    <t>ANT 80010682 4-PORT 2HB 0.9M</t>
  </si>
  <si>
    <t>Antenna SB VV-65B-R1B</t>
  </si>
  <si>
    <t>ANT HB SECTORIZED 4-P x1RET VV-65B-R1B</t>
  </si>
  <si>
    <t>Antenna SB ADU4521R0v06</t>
  </si>
  <si>
    <t>ANT 27012476 ADU4521R0v06 2H 4.3</t>
  </si>
  <si>
    <t>Antenna SB ATD4516R8v08</t>
  </si>
  <si>
    <t>C-band 8T8R</t>
  </si>
  <si>
    <t>Antenna DB 80010123V03</t>
  </si>
  <si>
    <t>ANT XXPOL 790-2180 80010123v03 CLMP</t>
  </si>
  <si>
    <t>Antenna DB 742222V01</t>
  </si>
  <si>
    <t>ANT XXPOL 790–960/1710–2170 (Clamps)</t>
  </si>
  <si>
    <t>Antenna DB 742264V02</t>
  </si>
  <si>
    <t>ANT XXPOL 790/1710-2180 742264v02 CLMP</t>
  </si>
  <si>
    <t>Antenna DB 742265V02</t>
  </si>
  <si>
    <t>ANTXXPOL790-960/1710-2180 742265v02 CLMP</t>
  </si>
  <si>
    <t>Antenna DB 742266</t>
  </si>
  <si>
    <t xml:space="preserve">XXpol A-Panel, 824-960/1710-2180MHz, 2,51M, 65°, 0°-7°T, 17 dBi   </t>
  </si>
  <si>
    <t>Antenna DB 742266V01</t>
  </si>
  <si>
    <t xml:space="preserve">XXpol A-Panel, 790-960/1710-2180MHz, 2,51M, 65°, 0°-7°T, 17 dBi   </t>
  </si>
  <si>
    <t>Antenna DB 742266V02</t>
  </si>
  <si>
    <t xml:space="preserve">XXpol A-Panel, 790-960/1710-2180MHz, 2,51M, 65°, 0°-7°T, 17 dBi (clamps)  </t>
  </si>
  <si>
    <t>Antenna DB 742192V01</t>
  </si>
  <si>
    <t xml:space="preserve">VPol LogPer, 790-2690MHz, 0,78M, 65°, 0°T, 11 dBi  </t>
  </si>
  <si>
    <t>Antenna MB 742270V03</t>
  </si>
  <si>
    <t>ANT XXXPOL 790/1880/2170 742270V03 CLMP</t>
  </si>
  <si>
    <t>Antenna MB 80010292</t>
  </si>
  <si>
    <t xml:space="preserve">XXXpol A-Panel, 806-960/2x1710-2180MHz, 2,6M, 65°, 2°-10°T, 17,5 dBi   </t>
  </si>
  <si>
    <t>Antenna MB 80010292V01</t>
  </si>
  <si>
    <t xml:space="preserve">XXXpol A-Panel, 790-960/2x1710-2180MHz, 2,6M, 65°, 2°-10°T, 17,5 dBi </t>
  </si>
  <si>
    <t>Antenna MB 80010292V02</t>
  </si>
  <si>
    <t>XXXpol A-Panel, 790-960/2x1710-2180MHz, 2,6M, 65°, 2°-10°T, 17,5 dBi (clamps)</t>
  </si>
  <si>
    <t>Antenna MB 80010292V03</t>
  </si>
  <si>
    <t>Antenna MB CMA-BTLBHH/6517/21/21</t>
  </si>
  <si>
    <t>ANT CMA-BTLBHH/6517/21/21 XXPOL HEX-PORT</t>
  </si>
  <si>
    <t>Antenna MB CMA-UBTLBHH/6516/21/21</t>
  </si>
  <si>
    <t>ANT CMA-UBTLBHH/6516/21/21/RET XXXPOL 6P</t>
  </si>
  <si>
    <t>Antenna MB CMA-UBTLBHH/6517/21/21</t>
  </si>
  <si>
    <t>ANT CMA-UBTLBHH/6517/21/21/RET 6-PORT</t>
  </si>
  <si>
    <t>Antenna MB 80010691v01</t>
  </si>
  <si>
    <t>ANT 80010691v01 XXXPOL 698–960/1710–2690 CLAMPS</t>
  </si>
  <si>
    <t>Antenna MB 80010692v01</t>
  </si>
  <si>
    <t>ANT 80010692v01 XXXPOL 698–960/1710–2690 CLAMPS</t>
  </si>
  <si>
    <t>Antenna MB 80010826</t>
  </si>
  <si>
    <t>XXXX POL 790-960/1710-2180</t>
  </si>
  <si>
    <t>Antenna MB 80010864</t>
  </si>
  <si>
    <t>ANT XPOL 698–906 1710-2690 RET 80010864</t>
  </si>
  <si>
    <t>Antenna MB 80010865</t>
  </si>
  <si>
    <t>ANT 6PORT XPOL HPBW RET 80010865</t>
  </si>
  <si>
    <t>Antenna MB 80020872</t>
  </si>
  <si>
    <t>ANT XPOL 8PORT XPOL HPBW RET 80020872</t>
  </si>
  <si>
    <t>Antenna MB 80010992</t>
  </si>
  <si>
    <t>ANT XPOL 12PORT XPOL HPBW RET 80010992</t>
  </si>
  <si>
    <t>Antenna MB ATR4518R13v06</t>
  </si>
  <si>
    <t>ANT27011805-001 ATR4518R13v06 6P 1L2H4.3 HUAWEI</t>
  </si>
  <si>
    <t>Antenna MB APE4516R1v06</t>
  </si>
  <si>
    <t>ANT 27012334 APE4516R1v06 10P 1L4H 4.3 HUAWEI</t>
  </si>
  <si>
    <t>Antenna MB ASI4518R20v06</t>
  </si>
  <si>
    <t>ANT 27013192 ASI4518R20v06 12P 2L4H 4.3 HUAWEI</t>
  </si>
  <si>
    <t>Antenna MB AQU4518R9v06</t>
  </si>
  <si>
    <t>ANT27011264-001 AQU4518R9v06 8P 1L3H4.3 HUAWEI</t>
  </si>
  <si>
    <t>Antenna MB ASI4518R10v18</t>
  </si>
  <si>
    <t>2L4H</t>
  </si>
  <si>
    <t>Antenna MB AQU4518R25v18</t>
  </si>
  <si>
    <t>2L2H</t>
  </si>
  <si>
    <t>Antenna MB AOC4518R6v06</t>
  </si>
  <si>
    <t>2L6H</t>
  </si>
  <si>
    <t>Antenna MB A104521R0v06</t>
  </si>
  <si>
    <t>2L4H+C-band 8T8R (one body)</t>
  </si>
  <si>
    <t>Antenna MB RRV4-65D-R6</t>
  </si>
  <si>
    <t>ANT 12-P x6RET RRV4-65D-R6</t>
  </si>
  <si>
    <t>Antenna IN 80010465</t>
  </si>
  <si>
    <t xml:space="preserve">VVPol Indoor, 806-960/1710-2700MHz, 0,23M, 90°, 0°T, 7 dBi    C</t>
  </si>
  <si>
    <t>Antenna IN 80010677</t>
  </si>
  <si>
    <t>ANT VXPOL 790–960/1710–2700 80010677</t>
  </si>
  <si>
    <t>Antenna IN 80010748</t>
  </si>
  <si>
    <t>ANT OMNI VPOL 876-960/1710-2700 80010748</t>
  </si>
  <si>
    <t>Antenna IN 80010710</t>
  </si>
  <si>
    <t>ANT OMNI VHPOL INDOOR 80010710</t>
  </si>
  <si>
    <t>Antenna IN 80010249</t>
  </si>
  <si>
    <t xml:space="preserve">VPol Indoor, 790-960/1425-3880MHz, 0,26M, 360°, 2 dBi  </t>
  </si>
  <si>
    <t>Antenna IN 738447</t>
  </si>
  <si>
    <t>ANT VPOL BIDIR 694–960/1710–2690 738447</t>
  </si>
  <si>
    <t>Antenna IN 738448</t>
  </si>
  <si>
    <t>ANT VPol BiDir 694–960/1710–2690 738448</t>
  </si>
  <si>
    <t>Antenna IN 738449</t>
  </si>
  <si>
    <t xml:space="preserve">VPol Omni, 870-960/1710-1880MHz, 0,22M, 360°, 0°T, 2 dBi  </t>
  </si>
  <si>
    <t>Antenna IN MIMO</t>
  </si>
  <si>
    <t>MIMO LOW PIM CEILING ANT CMMG-7-60-NJ</t>
  </si>
  <si>
    <t>Antenna Cam 80010776</t>
  </si>
  <si>
    <t>ANT XPOL 12PORT TRiSEC 698/2690</t>
  </si>
  <si>
    <t>Antenna Cam 80010125</t>
  </si>
  <si>
    <t>ANT XPOL TRI-SECTOR SLIMPOLE 80010125</t>
  </si>
  <si>
    <t>Antenna Cam 80010360</t>
  </si>
  <si>
    <t>ANT XPOL TRI-SECTOR PIPE 80010360</t>
  </si>
  <si>
    <t>Antenna Cam CMA-TRI6515</t>
  </si>
  <si>
    <t>ANT CMA-TRI/6515/E2 TUBUS 1710-2180MHZ</t>
  </si>
  <si>
    <t>Antenna Cam ECOMS291</t>
  </si>
  <si>
    <t>TUBUS Xpol A-Panel, 806-960/2x1710-2180MHz, 2,52/0,53M, 65°, 2°-14°T, 16,5 dBi</t>
  </si>
  <si>
    <t>Antenna Cam ECOMS291V02</t>
  </si>
  <si>
    <t>MONOSECTOR ANTENNA ECOMS291V02</t>
  </si>
  <si>
    <t>Antenna Cam ECOMS892</t>
  </si>
  <si>
    <t>ANT ECOMS892 4.3-10 FLEXRET 1xULB 4xUHB</t>
  </si>
  <si>
    <t>Antenna Cam ECOMS692v01</t>
  </si>
  <si>
    <t>ANT ECOMS692v01 1xULB 2xHB</t>
  </si>
  <si>
    <t>Antenna Cam ECOTB292V03</t>
  </si>
  <si>
    <t>TRI-SECTOR PIPE ANTENNA ECOTB292V03</t>
  </si>
  <si>
    <t>Antenna Cam ECOTB692v18</t>
  </si>
  <si>
    <t>ANT ECOTB692v18 1xULB 2xUHB 80010692v01</t>
  </si>
  <si>
    <t>Antenna Cam ECOPB892</t>
  </si>
  <si>
    <t>ANT ECOPB892 7/16F 1хLB,4xHB 80010892</t>
  </si>
  <si>
    <t>ANT ECOPB892V1 7/16F 1хLB,4HB 80010892V1</t>
  </si>
  <si>
    <t>ANT ECOPB892 4.3-10 1хLB,4xHB 80020892</t>
  </si>
  <si>
    <t>Antenna Cam ECOUB644V01</t>
  </si>
  <si>
    <t>ANT ECOUB644V01 ULTRA-BAND TRI-SECTOR</t>
  </si>
  <si>
    <t>Antenna Omni 736349</t>
  </si>
  <si>
    <t>ANTENNA OMNI VPOL 870-960MHz</t>
  </si>
  <si>
    <t>Antenna Omni 738187</t>
  </si>
  <si>
    <t xml:space="preserve">VPol Omni, 1710-1880MHz, 1,56M, 360°, 0°T, 11 dBi  </t>
  </si>
  <si>
    <t>Antenna Omni 737190</t>
  </si>
  <si>
    <t xml:space="preserve">VPol Omni, 1710-1880MHz, 1,56M, 360°, 6°T, 11 dBi  </t>
  </si>
  <si>
    <t>Antenna Omni 738192</t>
  </si>
  <si>
    <t>ANT OMNI VPOL 806–894 738192</t>
  </si>
  <si>
    <t>Antenna Omni 80010274</t>
  </si>
  <si>
    <t>ANT OMNI VPOL 870-960/1920-2170 80010274</t>
  </si>
  <si>
    <t>Antenna Omni 80010745</t>
  </si>
  <si>
    <t>ANT OMNI 698–960/1695–2690 80010745</t>
  </si>
  <si>
    <t>Sectorization Antenna LB</t>
  </si>
  <si>
    <t>ANT LB SECTORED 4-P W/ x2RET 2CPX208R-V3</t>
  </si>
  <si>
    <t>Sectorization Antenna HB</t>
  </si>
  <si>
    <t>ANT HB SECTORIZED 4-P 2H-33A-R2</t>
  </si>
  <si>
    <t>ANT XPOL HB BTHH/3324/E0-6/RET 1710-2180</t>
  </si>
  <si>
    <t>ANT 80010656 4-PORT DUAL-BEAM 2HB 1.3M</t>
  </si>
  <si>
    <t>Sectorization Antenna MB</t>
  </si>
  <si>
    <t>ANT HB SECTORIZED 10-P RVV2NPX310.211R</t>
  </si>
  <si>
    <t>ANT HB SECTORIZED 10-P CVV2NPX308.208R</t>
  </si>
  <si>
    <t>737304</t>
  </si>
  <si>
    <t>737306</t>
  </si>
  <si>
    <t>792542</t>
  </si>
  <si>
    <t>793006</t>
  </si>
  <si>
    <t>793525</t>
  </si>
  <si>
    <t>793533</t>
  </si>
  <si>
    <t>793554</t>
  </si>
  <si>
    <t>6320627</t>
  </si>
  <si>
    <t>7141775</t>
  </si>
  <si>
    <t>78210246</t>
  </si>
  <si>
    <t>78210249</t>
  </si>
  <si>
    <t>78210500</t>
  </si>
  <si>
    <t>78210504</t>
  </si>
  <si>
    <t>78210525</t>
  </si>
  <si>
    <t>78210532</t>
  </si>
  <si>
    <t>78210534</t>
  </si>
  <si>
    <t>78210620</t>
  </si>
  <si>
    <t>78210621</t>
  </si>
  <si>
    <t>78210623</t>
  </si>
  <si>
    <t>78210631</t>
  </si>
  <si>
    <t>78210640</t>
  </si>
  <si>
    <t>78210641</t>
  </si>
  <si>
    <t>78210681</t>
  </si>
  <si>
    <t>78210805</t>
  </si>
  <si>
    <t>78211110</t>
  </si>
  <si>
    <t>86010017</t>
  </si>
  <si>
    <t>86010018</t>
  </si>
  <si>
    <t>86010019</t>
  </si>
  <si>
    <t>86010101</t>
  </si>
  <si>
    <t>86010103</t>
  </si>
  <si>
    <t>86010105</t>
  </si>
  <si>
    <t>86010136</t>
  </si>
  <si>
    <t>ACOMD2A06v06</t>
  </si>
  <si>
    <t>ACOMD2L13v06</t>
  </si>
  <si>
    <t>DCB-2-04-64F-01</t>
  </si>
  <si>
    <t>DCB-2BM-64F-02</t>
  </si>
  <si>
    <t>HAT073843500S-03</t>
  </si>
  <si>
    <t>MI20242</t>
  </si>
  <si>
    <t>Unknown</t>
  </si>
  <si>
    <t>3936-9</t>
  </si>
  <si>
    <t>2x3936-9</t>
  </si>
  <si>
    <t>3826</t>
  </si>
  <si>
    <t>2x3826</t>
  </si>
  <si>
    <t>3953-18</t>
  </si>
  <si>
    <t>5905-9</t>
  </si>
  <si>
    <t>5905-21</t>
  </si>
  <si>
    <t>5909-21</t>
  </si>
  <si>
    <t>3953-18 3953-21</t>
  </si>
  <si>
    <t>5905-18 5905-21</t>
  </si>
  <si>
    <t>3953-18 5905-21</t>
  </si>
  <si>
    <t>5905-18 3953-21</t>
  </si>
  <si>
    <t>5513AC</t>
  </si>
  <si>
    <t>5513DB</t>
  </si>
  <si>
    <t>5519etAB</t>
  </si>
  <si>
    <t>5519etCD</t>
  </si>
  <si>
    <t>5515t</t>
  </si>
  <si>
    <t>5513AC 5304AC</t>
  </si>
  <si>
    <t>5513DB 5304DB</t>
  </si>
  <si>
    <t>3953-18 3953-21 5304AC</t>
  </si>
  <si>
    <t>3953-18 3953-21 5304DB</t>
  </si>
  <si>
    <t>2CPX208R-V3</t>
  </si>
  <si>
    <t>790-960</t>
  </si>
  <si>
    <t>2H-33A-R2</t>
  </si>
  <si>
    <t>1695-2400</t>
  </si>
  <si>
    <t>3X-V65S-C3-3XR</t>
  </si>
  <si>
    <t>5863903</t>
  </si>
  <si>
    <t>880-960</t>
  </si>
  <si>
    <t>1710-2170</t>
  </si>
  <si>
    <t>5880903</t>
  </si>
  <si>
    <t>5961300</t>
  </si>
  <si>
    <t>5961400</t>
  </si>
  <si>
    <t>1427-2690</t>
  </si>
  <si>
    <t>5970300</t>
  </si>
  <si>
    <t>5980300</t>
  </si>
  <si>
    <t>1995-2690</t>
  </si>
  <si>
    <t>5LPX1106F</t>
  </si>
  <si>
    <t>1710-2690</t>
  </si>
  <si>
    <t>5NPX1006F</t>
  </si>
  <si>
    <t>1710-2180</t>
  </si>
  <si>
    <t>732267</t>
  </si>
  <si>
    <t>736347</t>
  </si>
  <si>
    <t>870-960</t>
  </si>
  <si>
    <t>736349</t>
  </si>
  <si>
    <t>736350</t>
  </si>
  <si>
    <t>736854</t>
  </si>
  <si>
    <t>872-960</t>
  </si>
  <si>
    <t>737190</t>
  </si>
  <si>
    <t>1710-1880</t>
  </si>
  <si>
    <t>738187</t>
  </si>
  <si>
    <t>738445</t>
  </si>
  <si>
    <t>824-960/1710-2170</t>
  </si>
  <si>
    <t>738446</t>
  </si>
  <si>
    <t>738447</t>
  </si>
  <si>
    <t>694-960/1710-2690</t>
  </si>
  <si>
    <t>738448</t>
  </si>
  <si>
    <t>738449</t>
  </si>
  <si>
    <t>870-960/1710-1880</t>
  </si>
  <si>
    <t>738454</t>
  </si>
  <si>
    <t>1710-2200</t>
  </si>
  <si>
    <t>739489</t>
  </si>
  <si>
    <t>739495</t>
  </si>
  <si>
    <t>1700-1990</t>
  </si>
  <si>
    <t>739496</t>
  </si>
  <si>
    <t>1710-1990</t>
  </si>
  <si>
    <t>739620</t>
  </si>
  <si>
    <t>806-960</t>
  </si>
  <si>
    <t>739622</t>
  </si>
  <si>
    <t>739623</t>
  </si>
  <si>
    <t>739624</t>
  </si>
  <si>
    <t>739630</t>
  </si>
  <si>
    <t>739632</t>
  </si>
  <si>
    <t>739636</t>
  </si>
  <si>
    <t>739637</t>
  </si>
  <si>
    <t>739638</t>
  </si>
  <si>
    <t>824-960</t>
  </si>
  <si>
    <t>739640</t>
  </si>
  <si>
    <t>739649</t>
  </si>
  <si>
    <t>739650</t>
  </si>
  <si>
    <t>739685</t>
  </si>
  <si>
    <t>739686</t>
  </si>
  <si>
    <t>739695</t>
  </si>
  <si>
    <t>741322</t>
  </si>
  <si>
    <t>741717</t>
  </si>
  <si>
    <t>741718</t>
  </si>
  <si>
    <t>741785</t>
  </si>
  <si>
    <t>741794</t>
  </si>
  <si>
    <t>742047</t>
  </si>
  <si>
    <t>742149</t>
  </si>
  <si>
    <t>742192</t>
  </si>
  <si>
    <t>806-2170</t>
  </si>
  <si>
    <t>742192V01</t>
  </si>
  <si>
    <t>790-2690</t>
  </si>
  <si>
    <t>742192V02</t>
  </si>
  <si>
    <t>690-2690</t>
  </si>
  <si>
    <t>742210</t>
  </si>
  <si>
    <t>742210V01</t>
  </si>
  <si>
    <t>742211</t>
  </si>
  <si>
    <t>742215</t>
  </si>
  <si>
    <t>742222V01</t>
  </si>
  <si>
    <t>790-960/1710-2170</t>
  </si>
  <si>
    <t>742224</t>
  </si>
  <si>
    <t>824-960/1710-2180</t>
  </si>
  <si>
    <t>742225</t>
  </si>
  <si>
    <t>742241</t>
  </si>
  <si>
    <t>742264V02</t>
  </si>
  <si>
    <t>742265</t>
  </si>
  <si>
    <t>742265V02</t>
  </si>
  <si>
    <t>742266</t>
  </si>
  <si>
    <t>742266V00</t>
  </si>
  <si>
    <t>742266V01</t>
  </si>
  <si>
    <t>742266v02</t>
  </si>
  <si>
    <t>742270</t>
  </si>
  <si>
    <t>1920-2170</t>
  </si>
  <si>
    <t>742270v03</t>
  </si>
  <si>
    <t>742271</t>
  </si>
  <si>
    <t>742271V03</t>
  </si>
  <si>
    <t>742272</t>
  </si>
  <si>
    <t>742290</t>
  </si>
  <si>
    <t>80010123</t>
  </si>
  <si>
    <t>80010123v03</t>
  </si>
  <si>
    <t>80010125</t>
  </si>
  <si>
    <t>80010173</t>
  </si>
  <si>
    <t>876-960/1710-2500</t>
  </si>
  <si>
    <t>80010204</t>
  </si>
  <si>
    <t>80010248</t>
  </si>
  <si>
    <t>806-960/1710-2500</t>
  </si>
  <si>
    <t>80010249</t>
  </si>
  <si>
    <t>790-960/1425-3800/5150-6000</t>
  </si>
  <si>
    <t>80010274</t>
  </si>
  <si>
    <t>80010291V01</t>
  </si>
  <si>
    <t>80010292</t>
  </si>
  <si>
    <t>80010292V01</t>
  </si>
  <si>
    <t>80010292V02</t>
  </si>
  <si>
    <t>80010292V03</t>
  </si>
  <si>
    <t>80010302</t>
  </si>
  <si>
    <t>80010303</t>
  </si>
  <si>
    <t>80010303V02</t>
  </si>
  <si>
    <t>80010306v02</t>
  </si>
  <si>
    <t>80010307</t>
  </si>
  <si>
    <t>80010307V01</t>
  </si>
  <si>
    <t>80010360</t>
  </si>
  <si>
    <t>80010368</t>
  </si>
  <si>
    <t>80010375</t>
  </si>
  <si>
    <t>80010454</t>
  </si>
  <si>
    <t>806-960/1710-2180</t>
  </si>
  <si>
    <t>80010456</t>
  </si>
  <si>
    <t>80010456V02</t>
  </si>
  <si>
    <t>80010465</t>
  </si>
  <si>
    <t>790-960/1710-2700</t>
  </si>
  <si>
    <t>80010492</t>
  </si>
  <si>
    <t>80010516</t>
  </si>
  <si>
    <t>80010517</t>
  </si>
  <si>
    <t>80010517V01</t>
  </si>
  <si>
    <t>80010622</t>
  </si>
  <si>
    <t>80010634V01</t>
  </si>
  <si>
    <t>80010656</t>
  </si>
  <si>
    <t>80010658</t>
  </si>
  <si>
    <t>870-960/1710-2170</t>
  </si>
  <si>
    <t>80010665</t>
  </si>
  <si>
    <t>80010665V01</t>
  </si>
  <si>
    <t>80010666V01</t>
  </si>
  <si>
    <t>80010677</t>
  </si>
  <si>
    <t>80010681</t>
  </si>
  <si>
    <t>80010682</t>
  </si>
  <si>
    <t>80010691</t>
  </si>
  <si>
    <t>80010691V01</t>
  </si>
  <si>
    <t>80010692</t>
  </si>
  <si>
    <t>80010692V01</t>
  </si>
  <si>
    <t>80010710</t>
  </si>
  <si>
    <t>80010748</t>
  </si>
  <si>
    <t>876-960/1710-2700</t>
  </si>
  <si>
    <t>80010761</t>
  </si>
  <si>
    <t>80010776</t>
  </si>
  <si>
    <t>80010825</t>
  </si>
  <si>
    <t>80010826</t>
  </si>
  <si>
    <t>80010828</t>
  </si>
  <si>
    <t>80010828V01</t>
  </si>
  <si>
    <t>80010864</t>
  </si>
  <si>
    <t>689-960</t>
  </si>
  <si>
    <t>80010865</t>
  </si>
  <si>
    <t>80010892V01</t>
  </si>
  <si>
    <t>80010899</t>
  </si>
  <si>
    <t>698-862</t>
  </si>
  <si>
    <t>80010991</t>
  </si>
  <si>
    <t>80020872</t>
  </si>
  <si>
    <t>80020892</t>
  </si>
  <si>
    <t>80020899</t>
  </si>
  <si>
    <t>1698-2690</t>
  </si>
  <si>
    <t>A104521R0v06</t>
  </si>
  <si>
    <t>690-960</t>
  </si>
  <si>
    <t>2300-3800</t>
  </si>
  <si>
    <t>A104521R0v06_NR</t>
  </si>
  <si>
    <t>A19452101</t>
  </si>
  <si>
    <t>AAU3940</t>
  </si>
  <si>
    <t>1710-1880/1920-2170</t>
  </si>
  <si>
    <t>AAU5339W</t>
  </si>
  <si>
    <t>3400-3800</t>
  </si>
  <si>
    <t>AAU5613</t>
  </si>
  <si>
    <t>3400-3600/3600-3800</t>
  </si>
  <si>
    <t>AAU5639W</t>
  </si>
  <si>
    <t>3600-3800</t>
  </si>
  <si>
    <t>ADU451602v01</t>
  </si>
  <si>
    <t>ADU4517R6v06</t>
  </si>
  <si>
    <t>ADU4518R7v06</t>
  </si>
  <si>
    <t>ADU4521R0v06</t>
  </si>
  <si>
    <t>AMB4519R13v06</t>
  </si>
  <si>
    <t>AOC4518R0v06</t>
  </si>
  <si>
    <t>690-862</t>
  </si>
  <si>
    <t>AOC4518R6v06</t>
  </si>
  <si>
    <t>APE4516R1v06</t>
  </si>
  <si>
    <t>AQU4518R25</t>
  </si>
  <si>
    <t>AQU4518R25v06</t>
  </si>
  <si>
    <t>AQU4518R25v18</t>
  </si>
  <si>
    <t>AQU4518R4v06</t>
  </si>
  <si>
    <t>790-862</t>
  </si>
  <si>
    <t>AQU4518R9v06</t>
  </si>
  <si>
    <t>ASI4517R3v06</t>
  </si>
  <si>
    <t>590-960</t>
  </si>
  <si>
    <t>ASI4518R10v06</t>
  </si>
  <si>
    <t>ASI4518R10v18</t>
  </si>
  <si>
    <t>ASI4518R20v06</t>
  </si>
  <si>
    <t>ASI4518R32v06</t>
  </si>
  <si>
    <t>1695-2200</t>
  </si>
  <si>
    <t>2490-2690</t>
  </si>
  <si>
    <t>ASI4518R33v06</t>
  </si>
  <si>
    <t>ASI4518R36v06</t>
  </si>
  <si>
    <t>ASI4518R39v06</t>
  </si>
  <si>
    <t>ASPJ 810 Yagi</t>
  </si>
  <si>
    <t>ATD4516R8v07</t>
  </si>
  <si>
    <t>3300-3800</t>
  </si>
  <si>
    <t>ATR451806</t>
  </si>
  <si>
    <t>ATR4518R11v06</t>
  </si>
  <si>
    <t>ATR4518R13v06</t>
  </si>
  <si>
    <t>ATR4518R6</t>
  </si>
  <si>
    <t>ATR4518R6v06</t>
  </si>
  <si>
    <t>B08_0868</t>
  </si>
  <si>
    <t>NOVAL</t>
  </si>
  <si>
    <t>CELLMAX-D-CPUSE-O</t>
  </si>
  <si>
    <t>698-960/1710-2700</t>
  </si>
  <si>
    <t>CMA_3324</t>
  </si>
  <si>
    <t>CMA_BDHH_6521_E0-6</t>
  </si>
  <si>
    <t>CMA_BTHH_3324_E0-6</t>
  </si>
  <si>
    <t>CMA_BTLBHH_6517</t>
  </si>
  <si>
    <t>CMA_UBDHH_6521_E1-10</t>
  </si>
  <si>
    <t>CMA_UBDHHH_6521_E1-10</t>
  </si>
  <si>
    <t>CMA_UBTLBHH_6517_21_21</t>
  </si>
  <si>
    <t>CMAB_3324_E0-6</t>
  </si>
  <si>
    <t>CMAB_6519</t>
  </si>
  <si>
    <t>CMAB_6520</t>
  </si>
  <si>
    <t>CMAB_6521</t>
  </si>
  <si>
    <t>CMAB_6521_E0-6</t>
  </si>
  <si>
    <t>CMABDHH_6519_E0-8</t>
  </si>
  <si>
    <t>CMA-TRI6515</t>
  </si>
  <si>
    <t>CMA-TRI6515_correct</t>
  </si>
  <si>
    <t>CMA-UBTLBHH_6516_21_21</t>
  </si>
  <si>
    <t>CMA-UBTLBHH_6517_21_21_OLD</t>
  </si>
  <si>
    <t>CMMG-7-60-NJ</t>
  </si>
  <si>
    <t>698-960/1710-6000</t>
  </si>
  <si>
    <t>CVV2NPX308.208R</t>
  </si>
  <si>
    <t>1695-2180</t>
  </si>
  <si>
    <t>DAS</t>
  </si>
  <si>
    <t>DB842H35E-SY</t>
  </si>
  <si>
    <t>DBXLH-6565C-VTM</t>
  </si>
  <si>
    <t>1710-2160</t>
  </si>
  <si>
    <t>ECOMS290</t>
  </si>
  <si>
    <t>ECOMS291</t>
  </si>
  <si>
    <t>ECOMS692V01</t>
  </si>
  <si>
    <t>ECOMS892</t>
  </si>
  <si>
    <t/>
  </si>
  <si>
    <t>ECOPB892</t>
  </si>
  <si>
    <t>ECOTB291V02</t>
  </si>
  <si>
    <t>ECOTB292V03</t>
  </si>
  <si>
    <t>ECOTB692V01</t>
  </si>
  <si>
    <t>ECOUB644V01</t>
  </si>
  <si>
    <t>GL_A26451800v01</t>
  </si>
  <si>
    <t>GL_A79451700v02</t>
  </si>
  <si>
    <t>GL_ADU451712</t>
  </si>
  <si>
    <t>GL_ADU451807v01</t>
  </si>
  <si>
    <t>GL_ATR451602v06</t>
  </si>
  <si>
    <t>GL_ATR451607</t>
  </si>
  <si>
    <t>GL_ATR451704v01</t>
  </si>
  <si>
    <t>GL_ATR451704v06</t>
  </si>
  <si>
    <t>Jaybeam_5363603</t>
  </si>
  <si>
    <t>Jaybeam_5363802</t>
  </si>
  <si>
    <t>Jaybeam_5363803</t>
  </si>
  <si>
    <t>K741336</t>
  </si>
  <si>
    <t>LBX-6516DS-VMT</t>
  </si>
  <si>
    <t>MCIN</t>
  </si>
  <si>
    <t>NANO</t>
  </si>
  <si>
    <t>Pico3911B</t>
  </si>
  <si>
    <t>PW6517</t>
  </si>
  <si>
    <t>PW7465</t>
  </si>
  <si>
    <t>PW7755</t>
  </si>
  <si>
    <t>PW7782</t>
  </si>
  <si>
    <t>PW7785</t>
  </si>
  <si>
    <t>RRV4-65D-R6</t>
  </si>
  <si>
    <t>694-960</t>
  </si>
  <si>
    <t>RRZZHHTT-65D-R6</t>
  </si>
  <si>
    <t>RVV2NPX310.211R</t>
  </si>
  <si>
    <t>SSC-760244562</t>
  </si>
  <si>
    <t>SSC-760245803</t>
  </si>
  <si>
    <t>TBXLHA-6565C</t>
  </si>
  <si>
    <t>TDQ-809017</t>
  </si>
  <si>
    <t>TNA660A10</t>
  </si>
  <si>
    <t>TNA670A10</t>
  </si>
  <si>
    <t>TNA990A10Rx</t>
  </si>
  <si>
    <t>Tong 8</t>
  </si>
  <si>
    <t>TTB-Q9017</t>
  </si>
  <si>
    <t>V360QS-C3-3XR</t>
  </si>
  <si>
    <t>V65S-C3-1XR</t>
  </si>
  <si>
    <t>VV-65B-R1B</t>
  </si>
  <si>
    <t>W360-17-x</t>
  </si>
  <si>
    <t>+27deg</t>
  </si>
  <si>
    <t>-27deg</t>
  </si>
  <si>
    <t>+30deg</t>
  </si>
  <si>
    <t>+15deg</t>
  </si>
  <si>
    <t>0deg</t>
  </si>
  <si>
    <t>-15deg</t>
  </si>
  <si>
    <t>-30deg</t>
  </si>
  <si>
    <t>B2</t>
  </si>
  <si>
    <t>B1</t>
  </si>
  <si>
    <t>Lr1</t>
  </si>
  <si>
    <t>Rr2</t>
  </si>
  <si>
    <t>Ly1</t>
  </si>
  <si>
    <t>CLy2</t>
  </si>
  <si>
    <t>CRy3</t>
  </si>
  <si>
    <t>Ry4</t>
  </si>
  <si>
    <t>p1</t>
  </si>
  <si>
    <t>r</t>
  </si>
  <si>
    <t>y</t>
  </si>
  <si>
    <t>Ry2</t>
  </si>
  <si>
    <t>r1</t>
  </si>
  <si>
    <t>r2</t>
  </si>
  <si>
    <t>y1</t>
  </si>
  <si>
    <t>y2</t>
  </si>
  <si>
    <t>y3</t>
  </si>
  <si>
    <t>y4</t>
  </si>
  <si>
    <t>Lr2</t>
  </si>
  <si>
    <t>LBy1</t>
  </si>
  <si>
    <t>Cy3</t>
  </si>
  <si>
    <t>RBy4</t>
  </si>
  <si>
    <t>Rr3</t>
  </si>
  <si>
    <t>RTy5</t>
  </si>
  <si>
    <t>LTy2</t>
  </si>
  <si>
    <t>LBy3</t>
  </si>
  <si>
    <t>CTy4</t>
  </si>
  <si>
    <t>RBy5</t>
  </si>
  <si>
    <t>LTy6</t>
  </si>
  <si>
    <t>RTy3</t>
  </si>
  <si>
    <t>Ly2</t>
  </si>
  <si>
    <t>rr</t>
  </si>
  <si>
    <t>yL</t>
  </si>
  <si>
    <t>yyR</t>
  </si>
  <si>
    <t>Rby3</t>
  </si>
  <si>
    <t>RTy2</t>
  </si>
  <si>
    <t>RTy4</t>
  </si>
  <si>
    <t>RBy3</t>
  </si>
  <si>
    <t>b1</t>
  </si>
  <si>
    <t>Cy2</t>
  </si>
  <si>
    <t>Ry3</t>
  </si>
  <si>
    <t>Rrr2</t>
  </si>
  <si>
    <t>p1R</t>
  </si>
  <si>
    <t>p1CR</t>
  </si>
  <si>
    <t>p1CL</t>
  </si>
  <si>
    <t>p1L</t>
  </si>
  <si>
    <t>Ant2</t>
  </si>
  <si>
    <t>Ant0</t>
  </si>
  <si>
    <t>Ant1</t>
  </si>
  <si>
    <t>ANT2</t>
  </si>
  <si>
    <t>ANT0</t>
  </si>
  <si>
    <t>ANT1</t>
  </si>
  <si>
    <t>B1(+30deg)</t>
  </si>
  <si>
    <t>B2(-30deg)</t>
  </si>
  <si>
    <t>Top</t>
  </si>
  <si>
    <t>Bottom</t>
  </si>
  <si>
    <t>BL</t>
  </si>
  <si>
    <t>TL</t>
  </si>
  <si>
    <t>BR</t>
  </si>
  <si>
    <t>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</si>
</sst>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;;@"/>
  </numFmts>
  <fonts count="39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name val="Arial"/>
      <family val="2"/>
    </font>
    <font>
      <b/>
      <sz val="12"/>
      <color rgb="FFFF0000"/>
      <name val="Calibri"/>
      <family val="2"/>
      <scheme val="minor"/>
    </font>
    <font>
      <sz val="12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4"/>
      <name val="Arial"/>
      <family val="2"/>
    </font>
    <font>
      <sz val="14"/>
      <color rgb="FFFF0000"/>
      <name val="Arial"/>
      <family val="2"/>
    </font>
    <font>
      <sz val="14"/>
      <color theme="1"/>
      <name val="Arial"/>
      <family val="2"/>
    </font>
    <font>
      <b/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1"/>
      <color rgb="FF333333"/>
      <name val="Arial"/>
      <family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20"/>
      <color theme="1"/>
      <name val="Arial"/>
      <family val="2"/>
    </font>
    <font>
      <sz val="11"/>
      <color rgb="FF1F497D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/>
      <top style="thin">
        <color theme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1"/>
      </top>
      <bottom/>
      <diagonal/>
    </border>
  </borders>
  <cellStyleXfs count="20">
    <xf numFmtId="0" fontId="0" fillId="0" borderId="0"/>
    <xf numFmtId="0" fontId="8" fillId="0" borderId="0"/>
    <xf numFmtId="0" fontId="5" fillId="0" borderId="0"/>
    <xf numFmtId="0" fontId="4" fillId="0" borderId="0"/>
    <xf numFmtId="0" fontId="31" fillId="0" borderId="0"/>
    <xf numFmtId="0" fontId="31" fillId="0" borderId="0"/>
    <xf numFmtId="0" fontId="5" fillId="0" borderId="0"/>
    <xf numFmtId="0" fontId="4" fillId="0" borderId="0"/>
    <xf numFmtId="0" fontId="31" fillId="0" borderId="0"/>
    <xf numFmtId="0" fontId="5" fillId="0" borderId="0"/>
    <xf numFmtId="0" fontId="4" fillId="0" borderId="0"/>
    <xf numFmtId="0" fontId="1" fillId="0" borderId="0"/>
    <xf numFmtId="0" fontId="3" fillId="0" borderId="0"/>
    <xf numFmtId="0" fontId="2" fillId="0" borderId="0"/>
    <xf numFmtId="0" fontId="27" fillId="0" borderId="0"/>
    <xf numFmtId="0" fontId="4" fillId="0" borderId="0"/>
    <xf numFmtId="0" fontId="3" fillId="0" borderId="0"/>
    <xf numFmtId="0" fontId="2" fillId="0" borderId="0"/>
    <xf numFmtId="0" fontId="27" fillId="0" borderId="0"/>
    <xf numFmtId="0" fontId="7" fillId="0" borderId="0"/>
  </cellStyleXfs>
  <cellXfs count="384">
    <xf numFmtId="0" applyNumberFormat="1" fontId="0" applyFont="1" fillId="0" applyFill="1" borderId="0" applyBorder="1" xfId="0"/>
    <xf numFmtId="0" applyNumberFormat="1" fontId="8" applyFont="1" fillId="0" applyFill="1" borderId="0" applyBorder="1" xfId="1"/>
    <xf numFmtId="0" applyNumberFormat="1" fontId="5" applyFont="1" fillId="0" applyFill="1" borderId="0" applyBorder="1" xfId="2"/>
    <xf numFmtId="0" applyNumberFormat="1" fontId="4" applyFont="1" fillId="0" applyFill="1" borderId="0" applyBorder="1" xfId="3"/>
    <xf numFmtId="0" applyNumberFormat="1" fontId="31" applyFont="1" fillId="0" applyFill="1" borderId="0" applyBorder="1" xfId="4"/>
    <xf numFmtId="0" applyNumberFormat="1" fontId="31" applyFont="1" fillId="0" applyFill="1" borderId="0" applyBorder="1" xfId="5"/>
    <xf numFmtId="0" applyNumberFormat="1" fontId="5" applyFont="1" fillId="0" applyFill="1" borderId="0" applyBorder="1" xfId="6"/>
    <xf numFmtId="0" applyNumberFormat="1" fontId="4" applyFont="1" fillId="0" applyFill="1" borderId="0" applyBorder="1" xfId="7"/>
    <xf numFmtId="0" applyNumberFormat="1" fontId="31" applyFont="1" fillId="0" applyFill="1" borderId="0" applyBorder="1" xfId="8"/>
    <xf numFmtId="0" applyNumberFormat="1" fontId="5" applyFont="1" fillId="0" applyFill="1" borderId="0" applyBorder="1" xfId="9"/>
    <xf numFmtId="0" applyNumberFormat="1" fontId="4" applyFont="1" fillId="0" applyFill="1" borderId="0" applyBorder="1" xfId="10"/>
    <xf numFmtId="0" applyNumberFormat="1" fontId="1" applyFont="1" fillId="0" applyFill="1" borderId="0" applyBorder="1" xfId="11"/>
    <xf numFmtId="0" applyNumberFormat="1" fontId="3" applyFont="1" fillId="0" applyFill="1" borderId="0" applyBorder="1" xfId="12"/>
    <xf numFmtId="0" applyNumberFormat="1" fontId="2" applyFont="1" fillId="0" applyFill="1" borderId="0" applyBorder="1" xfId="13"/>
    <xf numFmtId="0" applyNumberFormat="1" fontId="27" applyFont="1" fillId="0" applyFill="1" borderId="0" applyBorder="1" xfId="14"/>
    <xf numFmtId="0" applyNumberFormat="1" fontId="4" applyFont="1" fillId="0" applyFill="1" borderId="0" applyBorder="1" xfId="15"/>
    <xf numFmtId="0" applyNumberFormat="1" fontId="3" applyFont="1" fillId="0" applyFill="1" borderId="0" applyBorder="1" xfId="16"/>
    <xf numFmtId="0" applyNumberFormat="1" fontId="2" applyFont="1" fillId="0" applyFill="1" borderId="0" applyBorder="1" xfId="17"/>
    <xf numFmtId="0" applyNumberFormat="1" fontId="27" applyFont="1" fillId="0" applyFill="1" borderId="0" applyBorder="1" xfId="18"/>
    <xf numFmtId="0" applyNumberFormat="1" fontId="7" applyFont="1" fillId="0" applyFill="1" borderId="0" applyBorder="1" xfId="19"/>
    <xf numFmtId="0" applyNumberFormat="1" fontId="6" applyFont="1" fillId="0" applyFill="1" borderId="0" applyBorder="1" xfId="0"/>
    <xf numFmtId="0" applyNumberFormat="1" fontId="0" applyFont="1" fillId="0" applyFill="1" borderId="0" applyBorder="1" xfId="0">
      <alignment horizontal="center" vertical="center"/>
    </xf>
    <xf numFmtId="0" applyNumberFormat="1" fontId="0" applyFont="1" fillId="0" applyFill="1" borderId="0" applyBorder="1" xfId="0">
      <alignment horizontal="right"/>
    </xf>
    <xf numFmtId="0" applyNumberFormat="1" fontId="17" applyFont="1" fillId="2" applyFill="1" borderId="22" applyBorder="1" xfId="15">
      <alignment horizontal="right" vertical="center"/>
    </xf>
    <xf numFmtId="0" applyNumberFormat="1" fontId="21" applyFont="1" fillId="2" applyFill="1" borderId="6" applyBorder="1" xfId="15">
      <alignment horizontal="right" vertical="center"/>
    </xf>
    <xf numFmtId="0" applyNumberFormat="1" fontId="21" applyFont="1" fillId="2" applyFill="1" borderId="5" applyBorder="1" xfId="15">
      <alignment horizontal="right" vertical="center"/>
    </xf>
    <xf numFmtId="0" applyNumberFormat="1" fontId="17" applyFont="1" fillId="2" applyFill="1" borderId="30" applyBorder="1" xfId="15">
      <alignment horizontal="right" vertical="center"/>
    </xf>
    <xf numFmtId="0" applyNumberFormat="1" fontId="17" applyFont="1" fillId="2" applyFill="1" borderId="20" applyBorder="1" xfId="15">
      <alignment horizontal="right" vertical="center"/>
    </xf>
    <xf numFmtId="0" applyNumberFormat="1" fontId="17" applyFont="1" fillId="2" applyFill="1" borderId="15" applyBorder="1" xfId="15">
      <alignment horizontal="right" vertical="center"/>
    </xf>
    <xf numFmtId="0" applyNumberFormat="1" fontId="17" applyFont="1" fillId="2" applyFill="1" borderId="25" applyBorder="1" xfId="15">
      <alignment horizontal="right"/>
    </xf>
    <xf numFmtId="0" applyNumberFormat="1" fontId="24" applyFont="1" fillId="0" applyFill="1" borderId="0" applyBorder="1" xfId="0"/>
    <xf numFmtId="0" applyNumberFormat="1" fontId="21" applyFont="1" fillId="2" applyFill="1" borderId="36" applyBorder="1" xfId="15">
      <alignment horizontal="right" vertical="center" wrapText="1"/>
    </xf>
    <xf numFmtId="0" applyNumberFormat="1" fontId="0" applyFont="1" fillId="0" applyFill="1" borderId="0" applyBorder="1" xfId="0"/>
    <xf numFmtId="0" applyNumberFormat="1" fontId="6" applyFont="1" fillId="0" applyFill="1" borderId="0" applyBorder="1" xfId="0"/>
    <xf numFmtId="0" applyNumberFormat="1" fontId="0" applyFont="1" fillId="3" applyFill="1" borderId="0" applyBorder="1" xfId="0"/>
    <xf numFmtId="0" applyNumberFormat="1" fontId="26" applyFont="1" fillId="0" applyFill="1" borderId="0" applyBorder="1" xfId="0"/>
    <xf numFmtId="0" applyNumberFormat="1" fontId="16" applyFont="1" fillId="0" applyFill="1" borderId="30" applyBorder="1" xfId="15">
      <alignment horizontal="center" vertical="center" wrapText="1"/>
    </xf>
    <xf numFmtId="0" applyNumberFormat="1" fontId="16" applyFont="1" fillId="0" applyFill="1" borderId="39" applyBorder="1" xfId="15">
      <alignment horizontal="center" vertical="center" wrapText="1"/>
    </xf>
    <xf numFmtId="0" applyNumberFormat="1" fontId="16" applyFont="1" fillId="0" applyFill="1" borderId="18" applyBorder="1" xfId="15">
      <alignment horizontal="center" vertical="center" wrapText="1"/>
    </xf>
    <xf numFmtId="0" applyNumberFormat="1" fontId="17" applyFont="1" fillId="2" applyFill="1" borderId="21" applyBorder="1" xfId="15">
      <alignment horizontal="right" vertical="center"/>
    </xf>
    <xf numFmtId="0" applyNumberFormat="1" fontId="21" applyFont="1" fillId="2" applyFill="1" borderId="12" applyBorder="1" xfId="15">
      <alignment horizontal="right" vertical="center"/>
    </xf>
    <xf numFmtId="0" applyNumberFormat="1" fontId="21" applyFont="1" fillId="2" applyFill="1" borderId="11" applyBorder="1" xfId="15">
      <alignment horizontal="right" vertical="center"/>
    </xf>
    <xf numFmtId="0" applyNumberFormat="1" fontId="21" applyFont="1" fillId="2" applyFill="1" borderId="13" applyBorder="1" xfId="15">
      <alignment horizontal="right" vertical="center"/>
    </xf>
    <xf numFmtId="0" applyNumberFormat="1" fontId="21" applyFont="1" fillId="2" applyFill="1" borderId="9" applyBorder="1" xfId="15">
      <alignment horizontal="right" vertical="center"/>
    </xf>
    <xf numFmtId="0" applyNumberFormat="1" fontId="21" applyFont="1" fillId="2" applyFill="1" borderId="24" applyBorder="1" xfId="15">
      <alignment horizontal="right" vertical="center"/>
    </xf>
    <xf numFmtId="0" applyNumberFormat="1" fontId="28" applyFont="1" fillId="0" applyFill="1" borderId="0" applyBorder="1" xfId="0">
      <alignment vertical="center" wrapText="1"/>
    </xf>
    <xf numFmtId="0" applyNumberFormat="1" fontId="17" applyFont="1" fillId="0" applyFill="1" borderId="18" applyBorder="1" xfId="0">
      <alignment horizontal="center" vertical="center"/>
    </xf>
    <xf numFmtId="0" applyNumberFormat="1" fontId="16" applyFont="1" fillId="0" applyFill="1" borderId="38" applyBorder="1" xfId="15" quotePrefix="1">
      <alignment horizontal="center" vertical="center" wrapText="1"/>
    </xf>
    <xf numFmtId="0" applyNumberFormat="1" fontId="16" applyFont="1" fillId="0" applyFill="1" borderId="37" applyBorder="1" xfId="15" quotePrefix="1">
      <alignment horizontal="center" vertical="center" wrapText="1"/>
    </xf>
    <xf numFmtId="0" applyNumberFormat="1" fontId="16" applyFont="1" fillId="0" applyFill="1" borderId="33" applyBorder="1" xfId="15" quotePrefix="1">
      <alignment horizontal="center" vertical="center" wrapText="1"/>
    </xf>
    <xf numFmtId="0" applyNumberFormat="1" fontId="16" applyFont="1" fillId="0" applyFill="1" borderId="10" applyBorder="1" xfId="15" quotePrefix="1">
      <alignment horizontal="center" vertical="center" wrapText="1"/>
    </xf>
    <xf numFmtId="1" applyNumberFormat="1" fontId="16" applyFont="1" fillId="0" applyFill="1" borderId="36" applyBorder="1" xfId="15" quotePrefix="1">
      <alignment horizontal="center" vertical="center" wrapText="1" shrinkToFit="1"/>
    </xf>
    <xf numFmtId="1" applyNumberFormat="1" fontId="16" applyFont="1" fillId="0" applyFill="1" borderId="36" applyBorder="1" xfId="15">
      <alignment horizontal="center" vertical="center" wrapText="1" shrinkToFit="1"/>
    </xf>
    <xf numFmtId="1" applyNumberFormat="1" fontId="16" applyFont="1" fillId="0" applyFill="1" borderId="14" applyBorder="1" xfId="15">
      <alignment horizontal="center" vertical="center" wrapText="1" shrinkToFit="1"/>
    </xf>
    <xf numFmtId="1" applyNumberFormat="1" fontId="16" applyFont="1" fillId="0" applyFill="1" borderId="11" applyBorder="1" xfId="15">
      <alignment horizontal="center" vertical="center" wrapText="1" shrinkToFit="1"/>
    </xf>
    <xf numFmtId="1" applyNumberFormat="1" fontId="16" applyFont="1" fillId="0" applyFill="1" borderId="8" applyBorder="1" xfId="15">
      <alignment horizontal="center" vertical="center" wrapText="1" shrinkToFit="1"/>
    </xf>
    <xf numFmtId="0" applyNumberFormat="1" fontId="16" applyFont="1" fillId="0" applyFill="1" borderId="4" applyBorder="1" xfId="15">
      <alignment horizontal="center" vertical="center" wrapText="1"/>
    </xf>
    <xf numFmtId="0" applyNumberFormat="1" fontId="16" applyFont="1" fillId="0" applyFill="1" borderId="40" applyBorder="1" xfId="15">
      <alignment horizontal="center" vertical="center" wrapText="1"/>
    </xf>
    <xf numFmtId="49" applyNumberFormat="1" fontId="16" applyFont="1" fillId="0" applyFill="1" borderId="4" applyBorder="1" xfId="15">
      <alignment horizontal="center" vertical="center" wrapText="1"/>
    </xf>
    <xf numFmtId="0" applyNumberFormat="1" fontId="30" applyFont="1" fillId="3" applyFill="1" borderId="0" applyBorder="1" xfId="0"/>
    <xf numFmtId="1" applyNumberFormat="1" fontId="16" applyFont="1" fillId="0" applyFill="1" borderId="42" applyBorder="1" xfId="15" quotePrefix="1">
      <alignment horizontal="center" vertical="center" wrapText="1" shrinkToFit="1"/>
    </xf>
    <xf numFmtId="0" applyNumberFormat="1" fontId="32" applyFont="1" fillId="0" applyFill="1" borderId="0" applyBorder="1" xfId="0"/>
    <xf numFmtId="0" applyNumberFormat="1" fontId="32" applyFont="1" fillId="0" applyFill="1" borderId="0" applyBorder="1" xfId="0">
      <alignment horizontal="left"/>
    </xf>
    <xf numFmtId="16" applyNumberFormat="1" fontId="16" applyFont="1" fillId="0" applyFill="1" borderId="39" applyBorder="1" xfId="15" quotePrefix="1">
      <alignment horizontal="center" vertical="center" wrapText="1"/>
    </xf>
    <xf numFmtId="16" applyNumberFormat="1" fontId="16" applyFont="1" fillId="0" applyFill="1" borderId="39" applyBorder="1" xfId="15">
      <alignment horizontal="center" vertical="center" wrapText="1"/>
    </xf>
    <xf numFmtId="16" applyNumberFormat="1" fontId="22" applyFont="1" fillId="2" applyFill="1" borderId="54" applyBorder="1" xfId="15" quotePrefix="1">
      <alignment horizontal="center" vertical="center"/>
    </xf>
    <xf numFmtId="0" applyNumberFormat="1" fontId="22" applyFont="1" fillId="2" applyFill="1" borderId="54" applyBorder="1" xfId="15" quotePrefix="1">
      <alignment horizontal="center" vertical="center"/>
    </xf>
    <xf numFmtId="49" applyNumberFormat="1" fontId="22" applyFont="1" fillId="2" applyFill="1" borderId="54" applyBorder="1" xfId="15" quotePrefix="1">
      <alignment horizontal="center" vertical="center"/>
    </xf>
    <xf numFmtId="16" applyNumberFormat="1" fontId="16" applyFont="1" fillId="0" applyFill="1" borderId="75" applyBorder="1" xfId="15">
      <alignment horizontal="center" vertical="center" wrapText="1"/>
    </xf>
    <xf numFmtId="16" applyNumberFormat="1" fontId="16" applyFont="1" fillId="0" applyFill="1" borderId="76" applyBorder="1" xfId="15">
      <alignment horizontal="center" vertical="center" wrapText="1"/>
    </xf>
    <xf numFmtId="0" applyNumberFormat="1" fontId="21" applyFont="1" fillId="2" applyFill="1" borderId="77" applyBorder="1" xfId="15">
      <alignment horizontal="right" vertical="center"/>
    </xf>
    <xf numFmtId="0" applyNumberFormat="1" fontId="17" applyFont="1" fillId="2" applyFill="1" borderId="78" applyBorder="1" xfId="15">
      <alignment horizontal="right" vertical="center"/>
    </xf>
    <xf numFmtId="0" applyNumberFormat="1" fontId="17" applyFont="1" fillId="2" applyFill="1" borderId="54" applyBorder="1" xfId="15">
      <alignment horizontal="right" vertical="center"/>
    </xf>
    <xf numFmtId="0" applyNumberFormat="1" fontId="21" applyFont="1" fillId="2" applyFill="1" borderId="54" applyBorder="1" xfId="15">
      <alignment horizontal="right" vertical="center"/>
    </xf>
    <xf numFmtId="0" applyNumberFormat="1" fontId="36" applyFont="1" fillId="0" applyFill="1" borderId="58" applyBorder="1" xfId="14">
      <alignment horizontal="center"/>
    </xf>
    <xf numFmtId="0" applyNumberFormat="1" fontId="37" applyFont="1" fillId="0" applyFill="1" borderId="57" applyBorder="1" xfId="14">
      <alignment horizontal="left" vertical="center"/>
    </xf>
    <xf numFmtId="49" applyNumberFormat="1" fontId="36" applyFont="1" fillId="0" applyFill="1" borderId="57" applyBorder="1" xfId="14">
      <alignment vertical="center"/>
    </xf>
    <xf numFmtId="0" applyNumberFormat="1" fontId="27" applyFont="1" fillId="0" applyFill="1" borderId="56" applyBorder="1" xfId="14"/>
    <xf numFmtId="0" applyNumberFormat="1" fontId="36" applyFont="1" fillId="0" applyFill="1" borderId="67" applyBorder="1" xfId="14">
      <alignment horizontal="center"/>
    </xf>
    <xf numFmtId="0" applyNumberFormat="1" fontId="37" applyFont="1" fillId="0" applyFill="1" borderId="66" applyBorder="1" xfId="14">
      <alignment horizontal="left" vertical="center"/>
    </xf>
    <xf numFmtId="49" applyNumberFormat="1" fontId="36" applyFont="1" fillId="0" applyFill="1" borderId="66" applyBorder="1" xfId="14">
      <alignment vertical="center"/>
    </xf>
    <xf numFmtId="0" applyNumberFormat="1" fontId="27" applyFont="1" fillId="0" applyFill="1" borderId="65" applyBorder="1" xfId="14"/>
    <xf numFmtId="0" applyNumberFormat="1" fontId="36" applyFont="1" fillId="0" applyFill="1" borderId="52" applyBorder="1" xfId="14">
      <alignment horizontal="center"/>
    </xf>
    <xf numFmtId="0" applyNumberFormat="1" fontId="37" applyFont="1" fillId="0" applyFill="1" borderId="51" applyBorder="1" xfId="14">
      <alignment horizontal="left" vertical="center"/>
    </xf>
    <xf numFmtId="49" applyNumberFormat="1" fontId="36" applyFont="1" fillId="0" applyFill="1" borderId="51" applyBorder="1" xfId="14">
      <alignment vertical="center"/>
    </xf>
    <xf numFmtId="0" applyNumberFormat="1" fontId="27" applyFont="1" fillId="0" applyFill="1" borderId="50" applyBorder="1" xfId="14"/>
    <xf numFmtId="0" applyNumberFormat="1" fontId="36" applyFont="1" fillId="0" applyFill="1" borderId="55" applyBorder="1" xfId="14">
      <alignment horizontal="center"/>
    </xf>
    <xf numFmtId="0" applyNumberFormat="1" fontId="37" applyFont="1" fillId="0" applyFill="1" borderId="54" applyBorder="1" xfId="14">
      <alignment horizontal="left" vertical="center"/>
    </xf>
    <xf numFmtId="49" applyNumberFormat="1" fontId="36" applyFont="1" fillId="0" applyFill="1" borderId="54" applyBorder="1" xfId="14">
      <alignment vertical="center"/>
    </xf>
    <xf numFmtId="0" applyNumberFormat="1" fontId="27" applyFont="1" fillId="0" applyFill="1" borderId="53" applyBorder="1" xfId="14"/>
    <xf numFmtId="0" applyNumberFormat="1" fontId="36" applyFont="1" fillId="0" applyFill="1" borderId="64" applyBorder="1" xfId="14">
      <alignment horizontal="center"/>
    </xf>
    <xf numFmtId="0" applyNumberFormat="1" fontId="37" applyFont="1" fillId="0" applyFill="1" borderId="63" applyBorder="1" xfId="14">
      <alignment horizontal="left" vertical="center"/>
    </xf>
    <xf numFmtId="49" applyNumberFormat="1" fontId="36" applyFont="1" fillId="0" applyFill="1" borderId="63" applyBorder="1" xfId="14">
      <alignment vertical="center"/>
    </xf>
    <xf numFmtId="0" applyNumberFormat="1" fontId="27" applyFont="1" fillId="0" applyFill="1" borderId="62" applyBorder="1" xfId="14"/>
    <xf numFmtId="0" applyNumberFormat="1" fontId="36" applyFont="1" fillId="0" applyFill="1" borderId="70" applyBorder="1" xfId="14">
      <alignment horizontal="center"/>
    </xf>
    <xf numFmtId="0" applyNumberFormat="1" fontId="37" applyFont="1" fillId="0" applyFill="1" borderId="69" applyBorder="1" xfId="14">
      <alignment horizontal="left" vertical="center"/>
    </xf>
    <xf numFmtId="49" applyNumberFormat="1" fontId="36" applyFont="1" fillId="0" applyFill="1" borderId="69" applyBorder="1" xfId="14">
      <alignment vertical="center"/>
    </xf>
    <xf numFmtId="0" applyNumberFormat="1" fontId="27" applyFont="1" fillId="0" applyFill="1" borderId="68" applyBorder="1" xfId="14"/>
    <xf numFmtId="0" applyNumberFormat="1" fontId="36" applyFont="1" fillId="0" applyFill="1" borderId="61" applyBorder="1" xfId="14">
      <alignment horizontal="center"/>
    </xf>
    <xf numFmtId="0" applyNumberFormat="1" fontId="37" applyFont="1" fillId="0" applyFill="1" borderId="60" applyBorder="1" xfId="14">
      <alignment horizontal="left" vertical="center"/>
    </xf>
    <xf numFmtId="49" applyNumberFormat="1" fontId="36" applyFont="1" fillId="0" applyFill="1" borderId="60" applyBorder="1" xfId="14">
      <alignment vertical="center"/>
    </xf>
    <xf numFmtId="0" applyNumberFormat="1" fontId="27" applyFont="1" fillId="0" applyFill="1" borderId="59" applyBorder="1" xfId="14"/>
    <xf numFmtId="0" applyNumberFormat="1" fontId="36" applyFont="1" fillId="0" applyFill="1" borderId="58" applyBorder="1" xfId="14">
      <alignment horizontal="center" wrapText="1"/>
    </xf>
    <xf numFmtId="0" applyNumberFormat="1" fontId="27" applyFont="1" fillId="0" applyFill="1" borderId="56" applyBorder="1" xfId="14">
      <alignment vertical="center"/>
    </xf>
    <xf numFmtId="0" applyNumberFormat="1" fontId="36" applyFont="1" fillId="0" applyFill="1" borderId="49" applyBorder="1" xfId="14">
      <alignment horizontal="center"/>
    </xf>
    <xf numFmtId="0" applyNumberFormat="1" fontId="37" applyFont="1" fillId="0" applyFill="1" borderId="48" applyBorder="1" xfId="14">
      <alignment horizontal="left" vertical="center"/>
    </xf>
    <xf numFmtId="49" applyNumberFormat="1" fontId="36" applyFont="1" fillId="0" applyFill="1" borderId="48" applyBorder="1" xfId="14">
      <alignment vertical="center"/>
    </xf>
    <xf numFmtId="0" applyNumberFormat="1" fontId="27" applyFont="1" fillId="0" applyFill="1" borderId="47" applyBorder="1" xfId="14"/>
    <xf numFmtId="0" applyNumberFormat="1" fontId="37" applyFont="1" fillId="0" applyFill="1" borderId="74" applyBorder="1" xfId="14">
      <alignment horizontal="left" vertical="center"/>
    </xf>
    <xf numFmtId="0" applyNumberFormat="1" fontId="27" applyFont="1" fillId="0" applyFill="1" borderId="73" applyBorder="1" xfId="14"/>
    <xf numFmtId="0" applyNumberFormat="1" fontId="27" applyFont="1" fillId="0" applyFill="1" borderId="54" applyBorder="1" xfId="14"/>
    <xf numFmtId="0" applyNumberFormat="1" fontId="37" applyFont="1" fillId="0" applyFill="1" borderId="0" applyBorder="1" xfId="14">
      <alignment horizontal="left" vertical="center"/>
    </xf>
    <xf numFmtId="0" applyNumberFormat="1" fontId="37" applyFont="1" fillId="3" applyFill="1" borderId="48" applyBorder="1" xfId="14">
      <alignment horizontal="left" vertical="center"/>
    </xf>
    <xf numFmtId="0" applyNumberFormat="1" fontId="27" applyFont="1" fillId="0" applyFill="1" borderId="63" applyBorder="1" xfId="14"/>
    <xf numFmtId="0" applyNumberFormat="1" fontId="37" applyFont="1" fillId="3" applyFill="1" borderId="54" applyBorder="1" xfId="14">
      <alignment horizontal="left" vertical="center"/>
    </xf>
    <xf numFmtId="0" applyNumberFormat="1" fontId="34" applyFont="1" fillId="0" applyFill="1" borderId="49" applyBorder="1" xfId="14">
      <alignment horizontal="center"/>
    </xf>
    <xf numFmtId="0" applyNumberFormat="1" fontId="35" applyFont="1" fillId="0" applyFill="1" borderId="48" applyBorder="1" xfId="14">
      <alignment horizontal="left" vertical="center"/>
    </xf>
    <xf numFmtId="49" applyNumberFormat="1" fontId="34" applyFont="1" fillId="0" applyFill="1" borderId="48" applyBorder="1" xfId="14">
      <alignment vertical="center"/>
    </xf>
    <xf numFmtId="0" applyNumberFormat="1" fontId="33" applyFont="1" fillId="0" applyFill="1" borderId="47" applyBorder="1" xfId="14"/>
    <xf numFmtId="0" applyNumberFormat="1" fontId="38" applyFont="1" fillId="2" applyFill="1" borderId="25" applyBorder="1" xfId="15">
      <alignment horizontal="center" vertical="top" wrapText="1"/>
    </xf>
    <xf numFmtId="0" applyNumberFormat="1" fontId="10" applyFont="1" fillId="0" applyFill="1" borderId="52" applyBorder="1" xfId="15">
      <alignment vertical="top" wrapText="1"/>
    </xf>
    <xf numFmtId="0" applyNumberFormat="1" fontId="23" applyFont="1" fillId="0" applyFill="1" borderId="64" applyBorder="1" xfId="15">
      <alignment vertical="top" wrapText="1"/>
    </xf>
    <xf numFmtId="0" applyNumberFormat="1" fontId="23" applyFont="1" fillId="0" applyFill="1" borderId="55" applyBorder="1" xfId="15">
      <alignment vertical="top" wrapText="1"/>
    </xf>
    <xf numFmtId="49" applyNumberFormat="1" fontId="22" applyFont="1" fillId="2" applyFill="1" borderId="67" applyBorder="1" xfId="15" quotePrefix="1">
      <alignment horizontal="center" vertical="center"/>
    </xf>
    <xf numFmtId="49" applyNumberFormat="1" fontId="22" applyFont="1" fillId="2" applyFill="1" borderId="55" applyBorder="1" xfId="15" quotePrefix="1">
      <alignment horizontal="center" vertical="center"/>
    </xf>
    <xf numFmtId="0" applyNumberFormat="1" fontId="16" applyFont="1" fillId="0" applyFill="1" borderId="36" applyBorder="1" xfId="15">
      <alignment horizontal="center" vertical="center" wrapText="1"/>
    </xf>
    <xf numFmtId="49" applyNumberFormat="1" fontId="16" applyFont="1" fillId="0" applyFill="1" borderId="36" applyBorder="1" xfId="15">
      <alignment horizontal="center" vertical="center" wrapText="1"/>
    </xf>
    <xf numFmtId="0" applyNumberFormat="1" fontId="11" applyFont="1" fillId="0" applyFill="1" borderId="67" applyBorder="1" xfId="15">
      <alignment vertical="top" wrapText="1"/>
    </xf>
    <xf numFmtId="0" applyNumberFormat="1" fontId="23" applyFont="1" fillId="0" applyFill="1" borderId="58" applyBorder="1" xfId="15">
      <alignment vertical="top" wrapText="1"/>
    </xf>
    <xf numFmtId="0" applyNumberFormat="1" fontId="10" applyFont="1" fillId="0" applyFill="1" borderId="30" applyBorder="1" xfId="15">
      <alignment vertical="top" wrapText="1"/>
    </xf>
    <xf numFmtId="0" applyNumberFormat="1" fontId="10" applyFont="1" fillId="0" applyFill="1" borderId="23" applyBorder="1" xfId="15">
      <alignment vertical="top" wrapText="1"/>
    </xf>
    <xf numFmtId="0" applyNumberFormat="1" fontId="23" applyFont="1" fillId="0" applyFill="1" borderId="79" applyBorder="1" xfId="15">
      <alignment vertical="top" wrapText="1"/>
    </xf>
    <xf numFmtId="0" applyNumberFormat="1" fontId="23" applyFont="1" fillId="0" applyFill="1" borderId="8" applyBorder="1" xfId="15">
      <alignment vertical="top" wrapText="1"/>
    </xf>
    <xf numFmtId="0" applyNumberFormat="1" fontId="11" applyFont="1" fillId="0" applyFill="1" borderId="75" applyBorder="1" xfId="15">
      <alignment vertical="top" wrapText="1"/>
    </xf>
    <xf numFmtId="0" applyNumberFormat="1" fontId="23" applyFont="1" fillId="0" applyFill="1" borderId="38" applyBorder="1" xfId="15">
      <alignment vertical="top" wrapText="1"/>
    </xf>
    <xf numFmtId="0" applyNumberFormat="1" fontId="22" applyFont="1" fillId="4" applyFill="1" borderId="54" applyBorder="1" xfId="15" quotePrefix="1">
      <alignment horizontal="center" vertical="center"/>
    </xf>
    <xf numFmtId="16" applyNumberFormat="1" fontId="22" applyFont="1" fillId="4" applyFill="1" borderId="54" applyBorder="1" xfId="15" quotePrefix="1">
      <alignment horizontal="center" vertical="center"/>
    </xf>
    <xf numFmtId="0" applyNumberFormat="1" fontId="0" applyFont="1" fillId="0" applyFill="1" borderId="13" applyBorder="1" xfId="0"/>
    <xf numFmtId="0" applyNumberFormat="1" fontId="18" applyFont="1" fillId="0" applyFill="1" borderId="16" applyBorder="1" xfId="0">
      <alignment horizontal="center" vertical="center" wrapText="1"/>
    </xf>
    <xf numFmtId="0" applyNumberFormat="1" fontId="18" applyFont="1" fillId="0" applyFill="1" borderId="26" applyBorder="1" xfId="0">
      <alignment horizontal="center" vertical="center" wrapText="1"/>
    </xf>
    <xf numFmtId="2" applyNumberFormat="1" fontId="22" applyFont="1" fillId="0" applyFill="1" borderId="12" applyBorder="1" xfId="15">
      <alignment horizontal="center" vertical="center"/>
    </xf>
    <xf numFmtId="2" applyNumberFormat="1" fontId="22" applyFont="1" fillId="0" applyFill="1" borderId="77" applyBorder="1" xfId="15">
      <alignment horizontal="center" vertical="center"/>
    </xf>
    <xf numFmtId="2" applyNumberFormat="1" fontId="22" applyFont="1" fillId="0" applyFill="1" borderId="79" applyBorder="1" xfId="15">
      <alignment horizontal="center" vertical="center"/>
    </xf>
    <xf numFmtId="1" applyNumberFormat="1" fontId="22" applyFont="1" fillId="0" applyFill="1" borderId="12" applyBorder="1" xfId="15">
      <alignment horizontal="center" vertical="center"/>
    </xf>
    <xf numFmtId="1" applyNumberFormat="1" fontId="22" applyFont="1" fillId="0" applyFill="1" borderId="77" applyBorder="1" xfId="15">
      <alignment horizontal="center" vertical="center"/>
    </xf>
    <xf numFmtId="1" applyNumberFormat="1" fontId="22" applyFont="1" fillId="0" applyFill="1" borderId="79" applyBorder="1" xfId="15">
      <alignment horizontal="center" vertical="center"/>
    </xf>
    <xf numFmtId="1" applyNumberFormat="1" fontId="22" applyFont="1" fillId="0" applyFill="1" borderId="10" applyBorder="1" xfId="15">
      <alignment horizontal="center" vertical="center"/>
    </xf>
    <xf numFmtId="1" applyNumberFormat="1" fontId="22" applyFont="1" fillId="0" applyFill="1" borderId="33" applyBorder="1" xfId="15">
      <alignment horizontal="center" vertical="center"/>
    </xf>
    <xf numFmtId="1" applyNumberFormat="1" fontId="22" applyFont="1" fillId="0" applyFill="1" borderId="38" applyBorder="1" xfId="15">
      <alignment horizontal="center" vertical="center"/>
    </xf>
    <xf numFmtId="1" applyNumberFormat="1" fontId="22" applyFont="1" fillId="0" applyFill="1" borderId="11" applyBorder="1" xfId="15">
      <alignment horizontal="center" vertical="center"/>
    </xf>
    <xf numFmtId="1" applyNumberFormat="1" fontId="22" applyFont="1" fillId="0" applyFill="1" borderId="5" applyBorder="1" xfId="15">
      <alignment horizontal="center" vertical="center"/>
    </xf>
    <xf numFmtId="1" applyNumberFormat="1" fontId="22" applyFont="1" fillId="0" applyFill="1" borderId="8" applyBorder="1" xfId="15">
      <alignment horizontal="center" vertical="center"/>
    </xf>
    <xf numFmtId="0" applyNumberFormat="1" fontId="22" applyFont="1" fillId="0" applyFill="1" borderId="21" applyBorder="1" xfId="15">
      <alignment horizontal="center" vertical="center"/>
    </xf>
    <xf numFmtId="0" applyNumberFormat="1" fontId="22" applyFont="1" fillId="0" applyFill="1" borderId="22" applyBorder="1" xfId="15">
      <alignment horizontal="center" vertical="center"/>
    </xf>
    <xf numFmtId="0" applyNumberFormat="1" fontId="22" applyFont="1" fillId="0" applyFill="1" borderId="23" applyBorder="1" xfId="15">
      <alignment horizontal="center" vertical="center"/>
    </xf>
    <xf numFmtId="49" applyNumberFormat="1" fontId="22" applyFont="1" fillId="0" applyFill="1" borderId="9" applyBorder="1" xfId="15">
      <alignment horizontal="center" vertical="center"/>
    </xf>
    <xf numFmtId="49" applyNumberFormat="1" fontId="22" applyFont="1" fillId="0" applyFill="1" borderId="6" applyBorder="1" xfId="15">
      <alignment horizontal="center" vertical="center"/>
    </xf>
    <xf numFmtId="49" applyNumberFormat="1" fontId="22" applyFont="1" fillId="0" applyFill="1" borderId="7" applyBorder="1" xfId="15">
      <alignment horizontal="center" vertical="center"/>
    </xf>
    <xf numFmtId="0" applyNumberFormat="1" fontId="20" applyFont="1" fillId="2" applyFill="1" borderId="3" applyBorder="1" xfId="15">
      <alignment horizontal="center" vertical="center"/>
    </xf>
    <xf numFmtId="0" applyNumberFormat="1" fontId="20" applyFont="1" fillId="2" applyFill="1" borderId="31" applyBorder="1" xfId="15">
      <alignment horizontal="center" vertical="center"/>
    </xf>
    <xf numFmtId="0" applyNumberFormat="1" fontId="13" applyFont="1" fillId="0" applyFill="1" borderId="15" applyBorder="1" xfId="15">
      <alignment horizontal="center" vertical="center" wrapText="1"/>
    </xf>
    <xf numFmtId="0" applyNumberFormat="1" fontId="13" applyFont="1" fillId="0" applyFill="1" borderId="18" applyBorder="1" xfId="15">
      <alignment horizontal="center" vertical="center" wrapText="1"/>
    </xf>
    <xf numFmtId="0" applyNumberFormat="1" fontId="13" applyFont="1" fillId="0" applyFill="1" borderId="24" applyBorder="1" xfId="15">
      <alignment horizontal="center" vertical="center" wrapText="1"/>
    </xf>
    <xf numFmtId="0" applyNumberFormat="1" fontId="22" applyFont="1" fillId="0" applyFill="1" borderId="16" applyBorder="1" xfId="15">
      <alignment horizontal="center" vertical="center"/>
    </xf>
    <xf numFmtId="0" applyNumberFormat="1" fontId="22" applyFont="1" fillId="0" applyFill="1" borderId="20" applyBorder="1" xfId="15">
      <alignment horizontal="center" vertical="center"/>
    </xf>
    <xf numFmtId="0" applyNumberFormat="1" fontId="22" applyFont="1" fillId="0" applyFill="1" borderId="17" applyBorder="1" xfId="15">
      <alignment horizontal="center" vertical="center"/>
    </xf>
    <xf numFmtId="49" applyNumberFormat="1" fontId="22" applyFont="1" fillId="0" applyFill="1" borderId="10" applyBorder="1" xfId="15">
      <alignment horizontal="center" vertical="center"/>
    </xf>
    <xf numFmtId="49" applyNumberFormat="1" fontId="22" applyFont="1" fillId="0" applyFill="1" borderId="33" applyBorder="1" xfId="15">
      <alignment horizontal="center" vertical="center"/>
    </xf>
    <xf numFmtId="49" applyNumberFormat="1" fontId="22" applyFont="1" fillId="0" applyFill="1" borderId="38" applyBorder="1" xfId="15">
      <alignment horizontal="center" vertical="center"/>
    </xf>
    <xf numFmtId="0" applyNumberFormat="1" fontId="15" applyFont="1" fillId="0" applyFill="1" borderId="16" applyBorder="1" xfId="0">
      <alignment horizontal="center" vertical="center" wrapText="1"/>
    </xf>
    <xf numFmtId="0" applyNumberFormat="1" fontId="15" applyFont="1" fillId="0" applyFill="1" borderId="20" applyBorder="1" xfId="0">
      <alignment horizontal="center" vertical="center" wrapText="1"/>
    </xf>
    <xf numFmtId="0" applyNumberFormat="1" fontId="15" applyFont="1" fillId="0" applyFill="1" borderId="17" applyBorder="1" xfId="0">
      <alignment horizontal="center" vertical="center" wrapText="1"/>
    </xf>
    <xf numFmtId="0" applyNumberFormat="1" fontId="15" applyFont="1" fillId="0" applyFill="1" borderId="13" applyBorder="1" xfId="0">
      <alignment horizontal="center" vertical="center" wrapText="1"/>
    </xf>
    <xf numFmtId="0" applyNumberFormat="1" fontId="15" applyFont="1" fillId="0" applyFill="1" borderId="0" applyBorder="1" xfId="0">
      <alignment horizontal="center" vertical="center" wrapText="1"/>
    </xf>
    <xf numFmtId="0" applyNumberFormat="1" fontId="15" applyFont="1" fillId="0" applyFill="1" borderId="19" applyBorder="1" xfId="0">
      <alignment horizontal="center" vertical="center" wrapText="1"/>
    </xf>
    <xf numFmtId="0" applyNumberFormat="1" fontId="15" applyFont="1" fillId="0" applyFill="1" borderId="9" applyBorder="1" xfId="0">
      <alignment horizontal="center" vertical="center" wrapText="1"/>
    </xf>
    <xf numFmtId="0" applyNumberFormat="1" fontId="15" applyFont="1" fillId="0" applyFill="1" borderId="6" applyBorder="1" xfId="0">
      <alignment horizontal="center" vertical="center" wrapText="1"/>
    </xf>
    <xf numFmtId="0" applyNumberFormat="1" fontId="15" applyFont="1" fillId="0" applyFill="1" borderId="7" applyBorder="1" xfId="0">
      <alignment horizontal="center" vertical="center" wrapText="1"/>
    </xf>
    <xf numFmtId="0" applyNumberFormat="1" fontId="17" applyFont="1" fillId="0" applyFill="1" borderId="18" applyBorder="1" xfId="0">
      <alignment horizontal="center" vertical="center" wrapText="1"/>
    </xf>
    <xf numFmtId="0" applyNumberFormat="1" fontId="29" applyFont="1" fillId="0" applyFill="1" borderId="21" applyBorder="1" xfId="15">
      <alignment horizontal="center" vertical="center"/>
    </xf>
    <xf numFmtId="0" applyNumberFormat="1" fontId="29" applyFont="1" fillId="0" applyFill="1" borderId="22" applyBorder="1" xfId="15">
      <alignment horizontal="center" vertical="center"/>
    </xf>
    <xf numFmtId="0" applyNumberFormat="1" fontId="29" applyFont="1" fillId="0" applyFill="1" borderId="23" applyBorder="1" xfId="15">
      <alignment horizontal="center" vertical="center"/>
    </xf>
    <xf numFmtId="0" applyNumberFormat="1" fontId="29" applyFont="1" fillId="0" applyFill="1" borderId="11" applyBorder="1" xfId="15">
      <alignment horizontal="center" vertical="center"/>
    </xf>
    <xf numFmtId="0" applyNumberFormat="1" fontId="29" applyFont="1" fillId="0" applyFill="1" borderId="5" applyBorder="1" xfId="15">
      <alignment horizontal="center" vertical="center"/>
    </xf>
    <xf numFmtId="0" applyNumberFormat="1" fontId="29" applyFont="1" fillId="0" applyFill="1" borderId="8" applyBorder="1" xfId="15">
      <alignment horizontal="center" vertical="center"/>
    </xf>
    <xf numFmtId="0" applyNumberFormat="1" fontId="20" applyFont="1" fillId="2" applyFill="1" borderId="2" applyBorder="1" xfId="15">
      <alignment horizontal="center" vertical="center"/>
    </xf>
    <xf numFmtId="0" applyNumberFormat="1" fontId="20" applyFont="1" fillId="2" applyFill="1" borderId="35" applyBorder="1" xfId="15">
      <alignment horizontal="center" vertical="center"/>
    </xf>
    <xf numFmtId="0" applyNumberFormat="1" fontId="20" applyFont="1" fillId="2" applyFill="1" borderId="29" applyBorder="1" xfId="15">
      <alignment horizontal="center" vertical="center"/>
    </xf>
    <xf numFmtId="0" applyNumberFormat="1" fontId="20" applyFont="1" fillId="2" applyFill="1" borderId="34" applyBorder="1" xfId="15">
      <alignment horizontal="center" vertical="center"/>
    </xf>
    <xf numFmtId="0" applyNumberFormat="1" fontId="20" applyFont="1" fillId="2" applyFill="1" borderId="28" applyBorder="1" xfId="15">
      <alignment horizontal="center" vertical="center"/>
    </xf>
    <xf numFmtId="0" applyNumberFormat="1" fontId="17" applyFont="1" fillId="0" applyFill="1" borderId="13" applyBorder="1" xfId="0">
      <alignment horizontal="center" vertical="center" wrapText="1"/>
    </xf>
    <xf numFmtId="0" applyNumberFormat="1" fontId="19" applyFont="1" fillId="0" applyFill="1" borderId="6" applyBorder="1" xfId="0">
      <alignment horizontal="center" vertical="center" wrapText="1"/>
    </xf>
    <xf numFmtId="0" applyNumberFormat="1" fontId="19" applyFont="1" fillId="0" applyFill="1" borderId="7" applyBorder="1" xfId="0">
      <alignment horizontal="center" vertical="center" wrapText="1"/>
    </xf>
    <xf numFmtId="0" applyNumberFormat="1" fontId="29" applyFont="1" fillId="0" applyFill="1" borderId="16" applyBorder="1" xfId="15">
      <alignment horizontal="center" vertical="center"/>
    </xf>
    <xf numFmtId="0" applyNumberFormat="1" fontId="29" applyFont="1" fillId="0" applyFill="1" borderId="20" applyBorder="1" xfId="15">
      <alignment horizontal="center" vertical="center"/>
    </xf>
    <xf numFmtId="0" applyNumberFormat="1" fontId="29" applyFont="1" fillId="0" applyFill="1" borderId="17" applyBorder="1" xfId="15">
      <alignment horizontal="center" vertical="center"/>
    </xf>
    <xf numFmtId="0" applyNumberFormat="1" fontId="18" applyFont="1" fillId="0" applyFill="1" borderId="27" applyBorder="1" xfId="0">
      <alignment horizontal="center" vertical="center" wrapText="1"/>
    </xf>
    <xf numFmtId="0" applyNumberFormat="1" fontId="29" applyFont="1" fillId="0" applyFill="1" borderId="81" applyBorder="1" xfId="15">
      <alignment horizontal="center" vertical="center"/>
    </xf>
    <xf numFmtId="0" applyNumberFormat="1" fontId="29" applyFont="1" fillId="0" applyFill="1" borderId="26" applyBorder="1" xfId="15">
      <alignment horizontal="center" vertical="center"/>
    </xf>
    <xf numFmtId="0" applyNumberFormat="1" fontId="29" applyFont="1" fillId="0" applyFill="1" borderId="27" applyBorder="1" xfId="15">
      <alignment horizontal="center" vertical="center"/>
    </xf>
    <xf numFmtId="0" applyNumberFormat="1" fontId="29" applyFont="1" fillId="0" applyFill="1" borderId="13" applyBorder="1" xfId="15">
      <alignment horizontal="center" vertical="center"/>
    </xf>
    <xf numFmtId="0" applyNumberFormat="1" fontId="29" applyFont="1" fillId="0" applyFill="1" borderId="0" applyBorder="1" xfId="15">
      <alignment horizontal="center" vertical="center"/>
    </xf>
    <xf numFmtId="0" applyNumberFormat="1" fontId="29" applyFont="1" fillId="0" applyFill="1" borderId="19" applyBorder="1" xfId="15">
      <alignment horizontal="center" vertical="center"/>
    </xf>
    <xf numFmtId="2" applyNumberFormat="1" fontId="22" applyFont="1" fillId="0" applyFill="1" borderId="33" applyBorder="1" xfId="15">
      <alignment horizontal="center" vertical="center"/>
    </xf>
    <xf numFmtId="2" applyNumberFormat="1" fontId="22" applyFont="1" fillId="0" applyFill="1" borderId="38" applyBorder="1" xfId="15">
      <alignment horizontal="center" vertical="center"/>
    </xf>
    <xf numFmtId="0" applyNumberFormat="1" fontId="0" applyFont="1" fillId="0" applyFill="1" borderId="0" applyBorder="1" xfId="0">
      <protection locked="0"/>
    </xf>
    <xf numFmtId="0" applyNumberFormat="1" fontId="9" applyFont="1" fillId="0" applyFill="1" borderId="1" applyBorder="1" xfId="0">
      <protection locked="0"/>
    </xf>
    <xf numFmtId="0" applyNumberFormat="1" fontId="0" applyFont="1" fillId="0" applyFill="1" borderId="0" applyBorder="1" xfId="0">
      <alignment vertical="center"/>
      <protection locked="0"/>
    </xf>
    <xf numFmtId="0" applyNumberFormat="1" fontId="0" applyFont="1" fillId="0" applyFill="1" borderId="41" applyBorder="1" xfId="0">
      <alignment horizontal="center" vertical="center"/>
      <protection locked="0"/>
    </xf>
    <xf numFmtId="0" applyNumberFormat="1" fontId="0" applyFont="1" fillId="0" applyFill="1" borderId="43" applyBorder="1" xfId="0">
      <alignment horizontal="center" vertical="center"/>
      <protection locked="0"/>
    </xf>
    <xf numFmtId="0" applyNumberFormat="1" fontId="0" applyFont="1" fillId="0" applyFill="1" borderId="45" applyBorder="1" xfId="0">
      <alignment horizontal="center" vertical="center"/>
      <protection locked="0"/>
    </xf>
    <xf numFmtId="0" applyNumberFormat="1" fontId="0" applyFont="1" fillId="0" applyFill="1" borderId="44" applyBorder="1" xfId="0">
      <alignment horizontal="center" vertical="center"/>
      <protection locked="0"/>
    </xf>
    <xf numFmtId="0" applyNumberFormat="1" fontId="0" applyFont="1" fillId="0" applyFill="1" borderId="46" applyBorder="1" xfId="0">
      <alignment horizontal="center" vertical="center"/>
      <protection locked="0"/>
    </xf>
    <xf numFmtId="0" applyNumberFormat="1" fontId="0" applyFont="1" fillId="0" applyFill="1" borderId="83" applyBorder="1" xfId="0">
      <alignment horizontal="center" vertical="center"/>
      <protection locked="0"/>
    </xf>
    <xf numFmtId="0" applyNumberFormat="1" fontId="6" applyFont="1" fillId="0" applyFill="1" borderId="41" applyBorder="1" xfId="0">
      <alignment horizontal="center" vertical="center"/>
      <protection locked="0"/>
    </xf>
    <xf numFmtId="0" applyNumberFormat="1" fontId="6" applyFont="1" fillId="0" applyFill="1" borderId="71" applyBorder="1" xfId="0">
      <alignment horizontal="center" vertical="center"/>
      <protection locked="0"/>
    </xf>
    <xf numFmtId="0" applyNumberFormat="1" fontId="6" applyFont="1" fillId="0" applyFill="1" borderId="0" applyBorder="1" xfId="0">
      <alignment horizontal="center" vertical="center"/>
      <protection locked="0"/>
    </xf>
    <xf numFmtId="0" applyNumberFormat="1" fontId="0" applyFont="1" fillId="0" applyFill="1" borderId="41" applyBorder="1" xfId="0">
      <alignment horizontal="left" vertical="center"/>
      <protection locked="0"/>
    </xf>
    <xf numFmtId="0" applyNumberFormat="1" fontId="6" applyFont="1" fillId="0" applyFill="1" borderId="41" applyBorder="1" xfId="0">
      <alignment horizontal="left" vertical="center"/>
      <protection locked="0"/>
    </xf>
    <xf numFmtId="0" applyNumberFormat="1" fontId="31" applyFont="1" fillId="0" applyFill="1" borderId="41" applyBorder="1" xfId="0">
      <alignment horizontal="left" vertical="center"/>
      <protection locked="0"/>
    </xf>
    <xf numFmtId="0" applyNumberFormat="1" fontId="25" applyFont="1" fillId="0" applyFill="1" borderId="41" applyBorder="1" xfId="0">
      <alignment horizontal="center" vertical="center"/>
      <protection locked="0"/>
    </xf>
    <xf numFmtId="0" applyNumberFormat="1" fontId="31" applyFont="1" fillId="0" applyFill="1" borderId="43" applyBorder="1" xfId="0">
      <alignment horizontal="center" vertical="center"/>
      <protection locked="0"/>
    </xf>
    <xf numFmtId="0" applyNumberFormat="1" fontId="25" applyFont="1" fillId="0" applyFill="1" borderId="43" applyBorder="1" xfId="0">
      <alignment horizontal="center" vertical="center"/>
      <protection locked="0"/>
    </xf>
    <xf numFmtId="0" applyNumberFormat="1" fontId="0" applyFont="1" fillId="0" applyFill="1" borderId="43" applyBorder="1" xfId="0">
      <alignment horizontal="left" vertical="center"/>
      <protection locked="0"/>
    </xf>
    <xf numFmtId="0" applyNumberFormat="1" fontId="6" applyFont="1" fillId="0" applyFill="1" borderId="54" applyBorder="1" xfId="0">
      <alignment horizontal="left" vertical="center"/>
      <protection locked="0"/>
    </xf>
    <xf numFmtId="0" applyNumberFormat="1" fontId="6" applyFont="1" fillId="0" applyFill="1" borderId="54" applyBorder="1" xfId="0">
      <alignment horizontal="center" vertical="center"/>
      <protection locked="0"/>
    </xf>
    <xf numFmtId="0" applyNumberFormat="1" fontId="14" applyFont="1" fillId="0" applyFill="1" borderId="32" applyBorder="1" xfId="0">
      <protection locked="0"/>
    </xf>
    <xf numFmtId="0" applyNumberFormat="1" fontId="0" applyFont="1" fillId="0" applyFill="1" borderId="1" applyBorder="1" xfId="0">
      <protection locked="0"/>
    </xf>
    <xf numFmtId="0" applyNumberFormat="1" fontId="0" applyFont="1" fillId="0" applyFill="1" borderId="31" applyBorder="1" xfId="0">
      <protection locked="0"/>
    </xf>
    <xf numFmtId="0" applyNumberFormat="1" fontId="0" applyFont="1" fillId="0" applyFill="1" borderId="41" applyBorder="1" xfId="0">
      <protection locked="0"/>
    </xf>
    <xf numFmtId="0" applyNumberFormat="1" fontId="24" applyFont="1" fillId="0" applyFill="1" borderId="41" applyBorder="1" xfId="0">
      <alignment horizontal="center" vertical="center"/>
      <protection locked="0"/>
    </xf>
    <xf numFmtId="164" applyNumberFormat="1" fontId="24" applyFont="1" fillId="0" applyFill="1" borderId="41" applyBorder="1" xfId="0">
      <alignment horizontal="center" vertical="center"/>
      <protection locked="0"/>
    </xf>
    <xf numFmtId="164" applyNumberFormat="1" fontId="24" applyFont="1" fillId="0" applyFill="1" borderId="72" applyBorder="1" xfId="0">
      <alignment horizontal="center" vertical="center"/>
      <protection locked="0"/>
    </xf>
    <xf numFmtId="0" applyNumberFormat="1" fontId="0" applyFont="1" fillId="0" applyFill="1" borderId="1" applyBorder="1" xfId="0">
      <alignment horizontal="center" vertical="center" wrapText="1"/>
      <protection locked="0"/>
    </xf>
    <xf numFmtId="49" applyNumberFormat="1" fontId="0" applyFont="1" fillId="0" applyFill="1" borderId="1" applyBorder="1" xfId="0">
      <alignment horizontal="center" vertical="center" wrapText="1"/>
      <protection locked="0"/>
    </xf>
    <xf numFmtId="0" applyNumberFormat="1" fontId="24" applyFont="1" fillId="0" applyFill="1" borderId="0" applyBorder="1" xfId="0">
      <protection locked="0"/>
    </xf>
    <xf numFmtId="14" applyNumberFormat="1" fontId="12" applyFont="1" fillId="0" applyFill="1" borderId="1" applyBorder="1" xfId="0">
      <alignment horizontal="center" vertical="center" wrapText="1"/>
    </xf>
    <xf numFmtId="0" applyNumberFormat="1" fontId="0" applyFont="1" fillId="0" applyFill="1" borderId="1" applyBorder="1" xfId="0">
      <alignment horizontal="center" vertical="center" wrapText="1"/>
    </xf>
    <xf numFmtId="0" applyNumberFormat="1" fontId="9" applyFont="1" fillId="0" applyFill="1" borderId="1" applyBorder="1" xfId="0">
      <alignment horizontal="center" vertical="center"/>
    </xf>
    <xf numFmtId="0" applyNumberFormat="1" fontId="24" applyFont="1" fillId="0" applyFill="1" borderId="41" applyBorder="1" xfId="0">
      <alignment horizontal="center" vertical="center"/>
    </xf>
    <xf numFmtId="164" applyNumberFormat="1" fontId="24" applyFont="1" fillId="0" applyFill="1" borderId="41" applyBorder="1" xfId="0">
      <alignment horizontal="center" vertical="center"/>
    </xf>
    <xf numFmtId="164" applyNumberFormat="1" fontId="24" applyFont="1" fillId="0" applyFill="1" borderId="72" applyBorder="1" xfId="0">
      <alignment horizontal="center" vertical="center"/>
    </xf>
    <xf numFmtId="0" applyNumberFormat="1" fontId="0" applyFont="1" fillId="0" applyFill="1" borderId="0" applyBorder="1" xfId="0">
      <alignment horizontal="center" vertical="center"/>
      <protection locked="0"/>
    </xf>
    <xf numFmtId="0" applyNumberFormat="1" fontId="0" applyFont="1" fillId="0" applyFill="1" borderId="0" applyBorder="1" xfId="0">
      <alignment horizontal="right"/>
      <protection locked="0"/>
    </xf>
    <xf numFmtId="0" applyNumberFormat="1" fontId="18" applyFont="1" fillId="0" applyFill="1" borderId="26" applyBorder="1" xfId="0">
      <alignment horizontal="center" vertical="center" wrapText="1"/>
      <protection locked="0"/>
    </xf>
    <xf numFmtId="0" applyNumberFormat="1" fontId="19" applyFont="1" fillId="0" applyFill="1" borderId="81" applyBorder="1" xfId="0">
      <alignment horizontal="center" vertical="center" wrapText="1"/>
      <protection locked="0"/>
    </xf>
    <xf numFmtId="0" applyNumberFormat="1" fontId="19" applyFont="1" fillId="0" applyFill="1" borderId="26" applyBorder="1" xfId="0">
      <alignment horizontal="center" vertical="center" wrapText="1"/>
      <protection locked="0"/>
    </xf>
    <xf numFmtId="0" applyNumberFormat="1" fontId="19" applyFont="1" fillId="0" applyFill="1" borderId="17" applyBorder="1" xfId="0">
      <alignment horizontal="center" vertical="center" wrapText="1"/>
      <protection locked="0"/>
    </xf>
    <xf numFmtId="0" applyNumberFormat="1" fontId="17" applyFont="1" fillId="0" applyFill="1" borderId="18" applyBorder="1" xfId="0">
      <alignment horizontal="center" vertical="center"/>
      <protection locked="0"/>
    </xf>
    <xf numFmtId="0" applyNumberFormat="1" fontId="17" applyFont="1" fillId="2" applyFill="1" borderId="25" applyBorder="1" xfId="15">
      <alignment horizontal="right"/>
      <protection locked="0"/>
    </xf>
    <xf numFmtId="0" applyNumberFormat="1" fontId="20" applyFont="1" fillId="2" applyFill="1" borderId="3" applyBorder="1" xfId="15">
      <alignment horizontal="center" vertical="center"/>
      <protection locked="0"/>
    </xf>
    <xf numFmtId="0" applyNumberFormat="1" fontId="20" applyFont="1" fillId="2" applyFill="1" borderId="60" applyBorder="1" xfId="15">
      <alignment horizontal="center" vertical="center"/>
      <protection locked="0"/>
    </xf>
    <xf numFmtId="0" applyNumberFormat="1" fontId="20" applyFont="1" fillId="2" applyFill="1" borderId="31" applyBorder="1" xfId="15">
      <alignment horizontal="center" vertical="center"/>
      <protection locked="0"/>
    </xf>
    <xf numFmtId="0" applyNumberFormat="1" fontId="20" applyFont="1" fillId="2" applyFill="1" borderId="73" applyBorder="1" xfId="15">
      <alignment horizontal="center" vertical="center"/>
      <protection locked="0"/>
    </xf>
    <xf numFmtId="0" applyNumberFormat="1" fontId="20" applyFont="1" fillId="2" applyFill="1" borderId="74" applyBorder="1" xfId="15">
      <alignment horizontal="center" vertical="center"/>
      <protection locked="0"/>
    </xf>
    <xf numFmtId="0" applyNumberFormat="1" fontId="20" applyFont="1" fillId="2" applyFill="1" borderId="80" applyBorder="1" xfId="15">
      <alignment horizontal="center" vertical="center"/>
      <protection locked="0"/>
    </xf>
    <xf numFmtId="0" applyNumberFormat="1" fontId="38" applyFont="1" fillId="2" applyFill="1" borderId="25" applyBorder="1" xfId="15">
      <alignment horizontal="center" vertical="top" wrapText="1"/>
      <protection locked="0"/>
    </xf>
    <xf numFmtId="0" applyNumberFormat="1" fontId="17" applyFont="1" fillId="0" applyFill="1" borderId="18" applyBorder="1" xfId="0">
      <alignment horizontal="center" vertical="center" wrapText="1"/>
      <protection locked="0"/>
    </xf>
    <xf numFmtId="0" applyNumberFormat="1" fontId="17" applyFont="1" fillId="2" applyFill="1" borderId="20" applyBorder="1" xfId="15">
      <alignment horizontal="right" vertical="center"/>
      <protection locked="0"/>
    </xf>
    <xf numFmtId="0" applyNumberFormat="1" fontId="22" applyFont="1" fillId="0" applyFill="1" borderId="21" applyBorder="1" xfId="15">
      <alignment horizontal="center" vertical="center"/>
      <protection locked="0"/>
    </xf>
    <xf numFmtId="0" applyNumberFormat="1" fontId="22" applyFont="1" fillId="0" applyFill="1" borderId="22" applyBorder="1" xfId="15">
      <alignment horizontal="center" vertical="center"/>
      <protection locked="0"/>
    </xf>
    <xf numFmtId="0" applyNumberFormat="1" fontId="22" applyFont="1" fillId="0" applyFill="1" borderId="23" applyBorder="1" xfId="15">
      <alignment horizontal="center" vertical="center"/>
      <protection locked="0"/>
    </xf>
    <xf numFmtId="0" applyNumberFormat="1" fontId="21" applyFont="1" fillId="2" applyFill="1" borderId="6" applyBorder="1" xfId="15">
      <alignment horizontal="right" vertical="center"/>
      <protection locked="0"/>
    </xf>
    <xf numFmtId="0" applyNumberFormat="1" fontId="29" applyFont="1" fillId="0" applyFill="1" borderId="12" applyBorder="1" xfId="15">
      <alignment horizontal="center" vertical="center"/>
      <protection locked="0"/>
    </xf>
    <xf numFmtId="0" applyNumberFormat="1" fontId="29" applyFont="1" fillId="0" applyFill="1" borderId="77" applyBorder="1" xfId="15">
      <alignment horizontal="center" vertical="center"/>
      <protection locked="0"/>
    </xf>
    <xf numFmtId="0" applyNumberFormat="1" fontId="29" applyFont="1" fillId="0" applyFill="1" borderId="79" applyBorder="1" xfId="15">
      <alignment horizontal="center" vertical="center"/>
      <protection locked="0"/>
    </xf>
    <xf numFmtId="0" applyNumberFormat="1" fontId="17" applyFont="1" fillId="2" applyFill="1" borderId="17" applyBorder="1" xfId="15">
      <alignment horizontal="right" vertical="center"/>
      <protection locked="0"/>
    </xf>
    <xf numFmtId="0" applyNumberFormat="1" fontId="29" applyFont="1" fillId="0" applyFill="1" borderId="22" applyBorder="1" xfId="15">
      <alignment horizontal="center" vertical="center"/>
      <protection locked="0"/>
    </xf>
    <xf numFmtId="0" applyNumberFormat="1" fontId="29" applyFont="1" fillId="0" applyFill="1" borderId="23" applyBorder="1" xfId="15">
      <alignment horizontal="center" vertical="center"/>
      <protection locked="0"/>
    </xf>
    <xf numFmtId="0" applyNumberFormat="1" fontId="21" applyFont="1" fillId="2" applyFill="1" borderId="7" applyBorder="1" xfId="15">
      <alignment horizontal="right" vertical="center"/>
      <protection locked="0"/>
    </xf>
    <xf numFmtId="0" applyNumberFormat="1" fontId="29" applyFont="1" fillId="0" applyFill="1" borderId="11" applyBorder="1" xfId="15">
      <alignment horizontal="center" vertical="center"/>
      <protection locked="0"/>
    </xf>
    <xf numFmtId="0" applyNumberFormat="1" fontId="29" applyFont="1" fillId="0" applyFill="1" borderId="5" applyBorder="1" xfId="15">
      <alignment horizontal="center" vertical="center"/>
      <protection locked="0"/>
    </xf>
    <xf numFmtId="0" applyNumberFormat="1" fontId="29" applyFont="1" fillId="0" applyFill="1" borderId="8" applyBorder="1" xfId="15">
      <alignment horizontal="center" vertical="center"/>
      <protection locked="0"/>
    </xf>
    <xf numFmtId="0" applyNumberFormat="1" fontId="17" applyFont="1" fillId="2" applyFill="1" borderId="22" applyBorder="1" xfId="15">
      <alignment horizontal="right" vertical="center"/>
      <protection locked="0"/>
    </xf>
    <xf numFmtId="0" applyNumberFormat="1" fontId="22" applyFont="1" fillId="0" applyFill="1" borderId="16" applyBorder="1" xfId="15">
      <alignment horizontal="center" vertical="center"/>
      <protection locked="0"/>
    </xf>
    <xf numFmtId="0" applyNumberFormat="1" fontId="22" applyFont="1" fillId="0" applyFill="1" borderId="20" applyBorder="1" xfId="15">
      <alignment horizontal="center" vertical="center"/>
      <protection locked="0"/>
    </xf>
    <xf numFmtId="0" applyNumberFormat="1" fontId="22" applyFont="1" fillId="0" applyFill="1" borderId="17" applyBorder="1" xfId="15">
      <alignment horizontal="center" vertical="center"/>
      <protection locked="0"/>
    </xf>
    <xf numFmtId="0" applyNumberFormat="1" fontId="10" applyFont="1" fillId="0" applyFill="1" borderId="23" applyBorder="1" xfId="15">
      <alignment vertical="top" wrapText="1"/>
      <protection locked="0"/>
    </xf>
    <xf numFmtId="49" applyNumberFormat="1" fontId="22" applyFont="1" fillId="0" applyFill="1" borderId="10" applyBorder="1" xfId="15">
      <alignment horizontal="center" vertical="center"/>
      <protection locked="0"/>
    </xf>
    <xf numFmtId="49" applyNumberFormat="1" fontId="22" applyFont="1" fillId="0" applyFill="1" borderId="33" applyBorder="1" xfId="15">
      <alignment horizontal="center" vertical="center"/>
      <protection locked="0"/>
    </xf>
    <xf numFmtId="49" applyNumberFormat="1" fontId="22" applyFont="1" fillId="0" applyFill="1" borderId="38" applyBorder="1" xfId="15">
      <alignment horizontal="center" vertical="center"/>
      <protection locked="0"/>
    </xf>
    <xf numFmtId="0" applyNumberFormat="1" fontId="23" applyFont="1" fillId="0" applyFill="1" borderId="79" applyBorder="1" xfId="15">
      <alignment vertical="top" wrapText="1"/>
      <protection locked="0"/>
    </xf>
    <xf numFmtId="0" applyNumberFormat="1" fontId="21" applyFont="1" fillId="2" applyFill="1" borderId="5" applyBorder="1" xfId="15">
      <alignment horizontal="right" vertical="center"/>
      <protection locked="0"/>
    </xf>
    <xf numFmtId="49" applyNumberFormat="1" fontId="22" applyFont="1" fillId="0" applyFill="1" borderId="9" applyBorder="1" xfId="15">
      <alignment horizontal="center" vertical="center"/>
      <protection locked="0"/>
    </xf>
    <xf numFmtId="49" applyNumberFormat="1" fontId="22" applyFont="1" fillId="0" applyFill="1" borderId="6" applyBorder="1" xfId="15">
      <alignment horizontal="center" vertical="center"/>
      <protection locked="0"/>
    </xf>
    <xf numFmtId="49" applyNumberFormat="1" fontId="22" applyFont="1" fillId="0" applyFill="1" borderId="7" applyBorder="1" xfId="15">
      <alignment horizontal="center" vertical="center"/>
      <protection locked="0"/>
    </xf>
    <xf numFmtId="1" applyNumberFormat="1" fontId="22" applyFont="1" fillId="0" applyFill="1" borderId="11" applyBorder="1" xfId="15">
      <alignment horizontal="center" vertical="center"/>
      <protection locked="0"/>
    </xf>
    <xf numFmtId="1" applyNumberFormat="1" fontId="22" applyFont="1" fillId="0" applyFill="1" borderId="5" applyBorder="1" xfId="15">
      <alignment horizontal="center" vertical="center"/>
      <protection locked="0"/>
    </xf>
    <xf numFmtId="1" applyNumberFormat="1" fontId="22" applyFont="1" fillId="0" applyFill="1" borderId="8" applyBorder="1" xfId="15">
      <alignment horizontal="center" vertical="center"/>
      <protection locked="0"/>
    </xf>
    <xf numFmtId="0" applyNumberFormat="1" fontId="23" applyFont="1" fillId="0" applyFill="1" borderId="8" applyBorder="1" xfId="15">
      <alignment vertical="top" wrapText="1"/>
      <protection locked="0"/>
    </xf>
    <xf numFmtId="0" applyNumberFormat="1" fontId="11" applyFont="1" fillId="0" applyFill="1" borderId="75" applyBorder="1" xfId="15">
      <alignment vertical="top" wrapText="1"/>
      <protection locked="0"/>
    </xf>
    <xf numFmtId="0" applyNumberFormat="1" fontId="21" applyFont="1" fillId="2" applyFill="1" borderId="77" applyBorder="1" xfId="15">
      <alignment horizontal="right" vertical="center"/>
      <protection locked="0"/>
    </xf>
    <xf numFmtId="2" applyNumberFormat="1" fontId="22" applyFont="1" fillId="0" applyFill="1" borderId="12" applyBorder="1" xfId="15">
      <alignment horizontal="center" vertical="center"/>
      <protection locked="0"/>
    </xf>
    <xf numFmtId="2" applyNumberFormat="1" fontId="22" applyFont="1" fillId="0" applyFill="1" borderId="77" applyBorder="1" xfId="15">
      <alignment horizontal="center" vertical="center"/>
      <protection locked="0"/>
    </xf>
    <xf numFmtId="2" applyNumberFormat="1" fontId="22" applyFont="1" fillId="0" applyFill="1" borderId="79" applyBorder="1" xfId="15">
      <alignment horizontal="center" vertical="center"/>
      <protection locked="0"/>
    </xf>
    <xf numFmtId="1" applyNumberFormat="1" fontId="22" applyFont="1" fillId="0" applyFill="1" borderId="12" applyBorder="1" xfId="15">
      <alignment horizontal="center" vertical="center"/>
      <protection locked="0"/>
    </xf>
    <xf numFmtId="1" applyNumberFormat="1" fontId="22" applyFont="1" fillId="0" applyFill="1" borderId="77" applyBorder="1" xfId="15">
      <alignment horizontal="center" vertical="center"/>
      <protection locked="0"/>
    </xf>
    <xf numFmtId="1" applyNumberFormat="1" fontId="22" applyFont="1" fillId="0" applyFill="1" borderId="79" applyBorder="1" xfId="15">
      <alignment horizontal="center" vertical="center"/>
      <protection locked="0"/>
    </xf>
    <xf numFmtId="1" applyNumberFormat="1" fontId="22" applyFont="1" fillId="0" applyFill="1" borderId="10" applyBorder="1" xfId="15">
      <alignment horizontal="center" vertical="center"/>
      <protection locked="0"/>
    </xf>
    <xf numFmtId="1" applyNumberFormat="1" fontId="22" applyFont="1" fillId="0" applyFill="1" borderId="33" applyBorder="1" xfId="15">
      <alignment horizontal="center" vertical="center"/>
      <protection locked="0"/>
    </xf>
    <xf numFmtId="1" applyNumberFormat="1" fontId="22" applyFont="1" fillId="0" applyFill="1" borderId="38" applyBorder="1" xfId="15">
      <alignment horizontal="center" vertical="center"/>
      <protection locked="0"/>
    </xf>
    <xf numFmtId="0" applyNumberFormat="1" fontId="23" applyFont="1" fillId="0" applyFill="1" borderId="38" applyBorder="1" xfId="15">
      <alignment vertical="top" wrapText="1"/>
      <protection locked="0"/>
    </xf>
    <xf numFmtId="0" applyNumberFormat="1" fontId="17" applyFont="1" fillId="2" applyFill="1" borderId="82" applyBorder="1" xfId="15">
      <alignment horizontal="right" vertical="center"/>
      <protection locked="0"/>
    </xf>
    <xf numFmtId="16" applyNumberFormat="1" fontId="22" applyFont="1" fillId="2" applyFill="1" borderId="54" applyBorder="1" xfId="15" quotePrefix="1">
      <alignment horizontal="center" vertical="center"/>
      <protection locked="0"/>
    </xf>
    <xf numFmtId="0" applyNumberFormat="1" fontId="22" applyFont="1" fillId="2" applyFill="1" borderId="54" applyBorder="1" xfId="15" quotePrefix="1">
      <alignment horizontal="center" vertical="center"/>
      <protection locked="0"/>
    </xf>
    <xf numFmtId="49" applyNumberFormat="1" fontId="22" applyFont="1" fillId="2" applyFill="1" borderId="54" applyBorder="1" xfId="15" quotePrefix="1">
      <alignment horizontal="center" vertical="center"/>
      <protection locked="0"/>
    </xf>
    <xf numFmtId="49" applyNumberFormat="1" fontId="22" applyFont="1" fillId="2" applyFill="1" borderId="67" applyBorder="1" xfId="15" quotePrefix="1">
      <alignment horizontal="center" vertical="center"/>
      <protection locked="0"/>
    </xf>
    <xf numFmtId="49" applyNumberFormat="1" fontId="22" applyFont="1" fillId="2" applyFill="1" borderId="55" applyBorder="1" xfId="15" quotePrefix="1">
      <alignment horizontal="center" vertical="center"/>
      <protection locked="0"/>
    </xf>
    <xf numFmtId="0" applyNumberFormat="1" fontId="21" applyFont="1" fillId="2" applyFill="1" borderId="82" applyBorder="1" xfId="15">
      <alignment horizontal="right" vertical="center"/>
      <protection locked="0"/>
    </xf>
    <xf numFmtId="0" applyNumberFormat="1" fontId="22" applyFont="1" fillId="4" applyFill="1" borderId="54" applyBorder="1" xfId="15" quotePrefix="1">
      <alignment horizontal="center" vertical="center"/>
      <protection locked="0"/>
    </xf>
    <xf numFmtId="0" applyNumberFormat="1" fontId="17" applyFont="1" fillId="2" applyFill="1" borderId="76" applyBorder="1" xfId="15">
      <alignment horizontal="right" vertical="center"/>
      <protection locked="0"/>
    </xf>
    <xf numFmtId="16" applyNumberFormat="1" fontId="16" applyFont="1" fillId="0" applyFill="1" borderId="39" applyBorder="1" xfId="15" quotePrefix="1">
      <alignment horizontal="center" vertical="center" wrapText="1"/>
      <protection locked="0"/>
    </xf>
    <xf numFmtId="16" applyNumberFormat="1" fontId="16" applyFont="1" fillId="0" applyFill="1" borderId="39" applyBorder="1" xfId="15">
      <alignment horizontal="center" vertical="center" wrapText="1"/>
      <protection locked="0"/>
    </xf>
    <xf numFmtId="16" applyNumberFormat="1" fontId="16" applyFont="1" fillId="0" applyFill="1" borderId="75" applyBorder="1" xfId="15">
      <alignment horizontal="center" vertical="center" wrapText="1"/>
      <protection locked="0"/>
    </xf>
    <xf numFmtId="16" applyNumberFormat="1" fontId="16" applyFont="1" fillId="0" applyFill="1" borderId="76" applyBorder="1" xfId="15">
      <alignment horizontal="center" vertical="center" wrapText="1"/>
      <protection locked="0"/>
    </xf>
    <xf numFmtId="0" applyNumberFormat="1" fontId="21" applyFont="1" fillId="2" applyFill="1" borderId="8" applyBorder="1" xfId="15">
      <alignment horizontal="right" vertical="center" wrapText="1"/>
      <protection locked="0"/>
    </xf>
    <xf numFmtId="0" applyNumberFormat="1" fontId="16" applyFont="1" fillId="0" applyFill="1" borderId="38" applyBorder="1" xfId="15" quotePrefix="1">
      <alignment horizontal="center" vertical="center" wrapText="1"/>
      <protection locked="0"/>
    </xf>
    <xf numFmtId="0" applyNumberFormat="1" fontId="16" applyFont="1" fillId="0" applyFill="1" borderId="37" applyBorder="1" xfId="15" quotePrefix="1">
      <alignment horizontal="center" vertical="center" wrapText="1"/>
      <protection locked="0"/>
    </xf>
    <xf numFmtId="0" applyNumberFormat="1" fontId="16" applyFont="1" fillId="0" applyFill="1" borderId="33" applyBorder="1" xfId="15" quotePrefix="1">
      <alignment horizontal="center" vertical="center" wrapText="1"/>
      <protection locked="0"/>
    </xf>
    <xf numFmtId="0" applyNumberFormat="1" fontId="16" applyFont="1" fillId="0" applyFill="1" borderId="10" applyBorder="1" xfId="15" quotePrefix="1">
      <alignment horizontal="center" vertical="center" wrapText="1"/>
      <protection locked="0"/>
    </xf>
    <xf numFmtId="1" applyNumberFormat="1" fontId="16" applyFont="1" fillId="0" applyFill="1" borderId="36" applyBorder="1" xfId="15" quotePrefix="1">
      <alignment horizontal="center" vertical="center" wrapText="1" shrinkToFit="1"/>
      <protection locked="0"/>
    </xf>
    <xf numFmtId="1" applyNumberFormat="1" fontId="16" applyFont="1" fillId="0" applyFill="1" borderId="36" applyBorder="1" xfId="15">
      <alignment horizontal="center" vertical="center" wrapText="1" shrinkToFit="1"/>
      <protection locked="0"/>
    </xf>
    <xf numFmtId="1" applyNumberFormat="1" fontId="16" applyFont="1" fillId="0" applyFill="1" borderId="14" applyBorder="1" xfId="15">
      <alignment horizontal="center" vertical="center" wrapText="1" shrinkToFit="1"/>
      <protection locked="0"/>
    </xf>
    <xf numFmtId="1" applyNumberFormat="1" fontId="16" applyFont="1" fillId="0" applyFill="1" borderId="11" applyBorder="1" xfId="15">
      <alignment horizontal="center" vertical="center" wrapText="1" shrinkToFit="1"/>
      <protection locked="0"/>
    </xf>
    <xf numFmtId="1" applyNumberFormat="1" fontId="16" applyFont="1" fillId="0" applyFill="1" borderId="8" applyBorder="1" xfId="15">
      <alignment horizontal="center" vertical="center" wrapText="1" shrinkToFit="1"/>
      <protection locked="0"/>
    </xf>
    <xf numFmtId="1" applyNumberFormat="1" fontId="16" applyFont="1" fillId="0" applyFill="1" borderId="42" applyBorder="1" xfId="15" quotePrefix="1">
      <alignment horizontal="center" vertical="center" wrapText="1" shrinkToFit="1"/>
      <protection locked="0"/>
    </xf>
    <xf numFmtId="0" applyNumberFormat="1" fontId="17" applyFont="1" fillId="2" applyFill="1" borderId="23" applyBorder="1" xfId="15">
      <alignment horizontal="right" vertical="center"/>
      <protection locked="0"/>
    </xf>
    <xf numFmtId="0" applyNumberFormat="1" fontId="16" applyFont="1" fillId="0" applyFill="1" borderId="39" applyBorder="1" xfId="15">
      <alignment horizontal="center" vertical="center" wrapText="1"/>
      <protection locked="0"/>
    </xf>
    <xf numFmtId="0" applyNumberFormat="1" fontId="16" applyFont="1" fillId="0" applyFill="1" borderId="4" applyBorder="1" xfId="15">
      <alignment horizontal="center" vertical="center" wrapText="1"/>
      <protection locked="0"/>
    </xf>
    <xf numFmtId="0" applyNumberFormat="1" fontId="16" applyFont="1" fillId="0" applyFill="1" borderId="36" applyBorder="1" xfId="15">
      <alignment horizontal="center" vertical="center" wrapText="1"/>
      <protection locked="0"/>
    </xf>
    <xf numFmtId="0" applyNumberFormat="1" fontId="16" applyFont="1" fillId="0" applyFill="1" borderId="30" applyBorder="1" xfId="15">
      <alignment horizontal="center" vertical="center" wrapText="1"/>
      <protection locked="0"/>
    </xf>
    <xf numFmtId="0" applyNumberFormat="1" fontId="21" applyFont="1" fillId="2" applyFill="1" borderId="0" applyBorder="1" xfId="15">
      <alignment horizontal="right" vertical="center"/>
      <protection locked="0"/>
    </xf>
    <xf numFmtId="0" applyNumberFormat="1" fontId="16" applyFont="1" fillId="0" applyFill="1" borderId="40" applyBorder="1" xfId="15">
      <alignment horizontal="center" vertical="center" wrapText="1"/>
      <protection locked="0"/>
    </xf>
    <xf numFmtId="49" applyNumberFormat="1" fontId="16" applyFont="1" fillId="0" applyFill="1" borderId="4" applyBorder="1" xfId="15">
      <alignment horizontal="center" vertical="center" wrapText="1"/>
      <protection locked="0"/>
    </xf>
    <xf numFmtId="49" applyNumberFormat="1" fontId="16" applyFont="1" fillId="0" applyFill="1" borderId="36" applyBorder="1" xfId="15">
      <alignment horizontal="center" vertical="center" wrapText="1"/>
      <protection locked="0"/>
    </xf>
    <xf numFmtId="0" applyNumberFormat="1" fontId="17" applyFont="1" fillId="2" applyFill="1" borderId="21" applyBorder="1" xfId="15">
      <alignment horizontal="right" vertical="center"/>
      <protection locked="0"/>
    </xf>
    <xf numFmtId="0" applyNumberFormat="1" fontId="6" applyFont="1" fillId="0" applyFill="1" borderId="0" applyBorder="1" xfId="0">
      <protection locked="0"/>
    </xf>
    <xf numFmtId="0" applyNumberFormat="1" fontId="21" applyFont="1" fillId="2" applyFill="1" borderId="12" applyBorder="1" xfId="15">
      <alignment horizontal="right" vertical="center"/>
      <protection locked="0"/>
    </xf>
    <xf numFmtId="0" applyNumberFormat="1" fontId="17" applyFont="1" fillId="2" applyFill="1" borderId="30" applyBorder="1" xfId="15">
      <alignment horizontal="right" vertical="center"/>
      <protection locked="0"/>
    </xf>
    <xf numFmtId="0" applyNumberFormat="1" fontId="16" applyFont="1" fillId="0" applyFill="1" borderId="18" applyBorder="1" xfId="15">
      <alignment horizontal="center" vertical="center" wrapText="1"/>
      <protection locked="0"/>
    </xf>
    <xf numFmtId="0" applyNumberFormat="1" fontId="21" applyFont="1" fillId="2" applyFill="1" borderId="11" applyBorder="1" xfId="15">
      <alignment horizontal="right" vertical="center"/>
      <protection locked="0"/>
    </xf>
    <xf numFmtId="0" applyNumberFormat="1" fontId="13" applyFont="1" fillId="0" applyFill="1" borderId="15" applyBorder="1" xfId="15">
      <alignment horizontal="center" vertical="center" wrapText="1"/>
      <protection locked="0"/>
    </xf>
    <xf numFmtId="0" applyNumberFormat="1" fontId="15" applyFont="1" fillId="0" applyFill="1" borderId="20" applyBorder="1" xfId="0">
      <alignment horizontal="center" vertical="center" wrapText="1"/>
      <protection locked="0"/>
    </xf>
    <xf numFmtId="0" applyNumberFormat="1" fontId="15" applyFont="1" fillId="0" applyFill="1" borderId="17" applyBorder="1" xfId="0">
      <alignment horizontal="center" vertical="center" wrapText="1"/>
      <protection locked="0"/>
    </xf>
    <xf numFmtId="0" applyNumberFormat="1" fontId="13" applyFont="1" fillId="0" applyFill="1" borderId="18" applyBorder="1" xfId="15">
      <alignment horizontal="center" vertical="center" wrapText="1"/>
      <protection locked="0"/>
    </xf>
    <xf numFmtId="0" applyNumberFormat="1" fontId="15" applyFont="1" fillId="0" applyFill="1" borderId="13" applyBorder="1" xfId="0">
      <alignment horizontal="center" vertical="center" wrapText="1"/>
      <protection locked="0"/>
    </xf>
    <xf numFmtId="0" applyNumberFormat="1" fontId="15" applyFont="1" fillId="0" applyFill="1" borderId="0" applyBorder="1" xfId="0">
      <alignment horizontal="center" vertical="center" wrapText="1"/>
      <protection locked="0"/>
    </xf>
    <xf numFmtId="0" applyNumberFormat="1" fontId="15" applyFont="1" fillId="0" applyFill="1" borderId="19" applyBorder="1" xfId="0">
      <alignment horizontal="center" vertical="center" wrapText="1"/>
      <protection locked="0"/>
    </xf>
    <xf numFmtId="0" applyNumberFormat="1" fontId="13" applyFont="1" fillId="0" applyFill="1" borderId="24" applyBorder="1" xfId="15">
      <alignment horizontal="center" vertical="center" wrapText="1"/>
      <protection locked="0"/>
    </xf>
    <xf numFmtId="0" applyNumberFormat="1" fontId="15" applyFont="1" fillId="0" applyFill="1" borderId="9" applyBorder="1" xfId="0">
      <alignment horizontal="center" vertical="center" wrapText="1"/>
      <protection locked="0"/>
    </xf>
    <xf numFmtId="0" applyNumberFormat="1" fontId="15" applyFont="1" fillId="0" applyFill="1" borderId="6" applyBorder="1" xfId="0">
      <alignment horizontal="center" vertical="center" wrapText="1"/>
      <protection locked="0"/>
    </xf>
    <xf numFmtId="0" applyNumberFormat="1" fontId="15" applyFont="1" fillId="0" applyFill="1" borderId="7" applyBorder="1" xfId="0">
      <alignment horizontal="center" vertical="center" wrapText="1"/>
      <protection locked="0"/>
    </xf>
    <xf numFmtId="0" applyNumberFormat="1" fontId="18" applyFont="1" fillId="0" applyFill="1" borderId="16" applyBorder="1" xfId="0">
      <alignment horizontal="center" vertical="center" wrapText="1"/>
    </xf>
    <xf numFmtId="0" applyNumberFormat="1" fontId="15" applyFont="1" fillId="0" applyFill="1" borderId="20" applyBorder="1" xfId="0">
      <alignment horizontal="center" vertical="center" wrapText="1"/>
    </xf>
    <xf numFmtId="0" applyNumberFormat="1" fontId="15" applyFont="1" fillId="0" applyFill="1" borderId="16" applyBorder="1" xfId="0">
      <alignment horizontal="center" vertical="center" wrapText="1"/>
    </xf>
    <xf numFmtId="0" applyNumberFormat="1" fontId="19" applyFont="1" fillId="0" applyFill="1" borderId="9" applyBorder="1" xfId="0">
      <alignment horizontal="center" vertical="center" wrapText="1"/>
      <protection locked="0"/>
    </xf>
    <xf numFmtId="0" applyNumberFormat="1" fontId="19" applyFont="1" fillId="0" applyFill="1" borderId="6" applyBorder="1" xfId="0">
      <alignment horizontal="center" vertical="center" wrapText="1"/>
      <protection locked="0"/>
    </xf>
    <xf numFmtId="0" applyNumberFormat="1" fontId="19" applyFont="1" fillId="0" applyFill="1" borderId="7" applyBorder="1" xfId="0">
      <alignment horizontal="center" vertical="center" wrapText="1"/>
      <protection locked="0"/>
    </xf>
    <xf numFmtId="0" applyNumberFormat="1" fontId="20" applyFont="1" fillId="2" applyFill="1" borderId="2" applyBorder="1" xfId="15">
      <alignment horizontal="center" vertical="center"/>
      <protection locked="0"/>
    </xf>
    <xf numFmtId="0" applyNumberFormat="1" fontId="20" applyFont="1" fillId="2" applyFill="1" borderId="35" applyBorder="1" xfId="15">
      <alignment horizontal="center" vertical="center"/>
      <protection locked="0"/>
    </xf>
    <xf numFmtId="0" applyNumberFormat="1" fontId="20" applyFont="1" fillId="2" applyFill="1" borderId="29" applyBorder="1" xfId="15">
      <alignment horizontal="center" vertical="center"/>
      <protection locked="0"/>
    </xf>
    <xf numFmtId="0" applyNumberFormat="1" fontId="20" applyFont="1" fillId="2" applyFill="1" borderId="34" applyBorder="1" xfId="15">
      <alignment horizontal="center" vertical="center"/>
      <protection locked="0"/>
    </xf>
    <xf numFmtId="0" applyNumberFormat="1" fontId="20" applyFont="1" fillId="2" applyFill="1" borderId="28" applyBorder="1" xfId="15">
      <alignment horizontal="center" vertical="center"/>
      <protection locked="0"/>
    </xf>
    <xf numFmtId="0" applyNumberFormat="1" fontId="17" applyFont="1" fillId="2" applyFill="1" borderId="15" applyBorder="1" xfId="15">
      <alignment horizontal="right" vertical="center"/>
      <protection locked="0"/>
    </xf>
    <xf numFmtId="0" applyNumberFormat="1" fontId="21" applyFont="1" fillId="2" applyFill="1" borderId="24" applyBorder="1" xfId="15">
      <alignment horizontal="right" vertical="center"/>
      <protection locked="0"/>
    </xf>
    <xf numFmtId="0" applyNumberFormat="1" fontId="29" applyFont="1" fillId="0" applyFill="1" borderId="9" applyBorder="1" xfId="15">
      <alignment horizontal="center" vertical="center"/>
      <protection locked="0"/>
    </xf>
    <xf numFmtId="0" applyNumberFormat="1" fontId="29" applyFont="1" fillId="0" applyFill="1" borderId="6" applyBorder="1" xfId="15">
      <alignment horizontal="center" vertical="center"/>
      <protection locked="0"/>
    </xf>
    <xf numFmtId="0" applyNumberFormat="1" fontId="29" applyFont="1" fillId="0" applyFill="1" borderId="7" applyBorder="1" xfId="15">
      <alignment horizontal="center" vertical="center"/>
      <protection locked="0"/>
    </xf>
    <xf numFmtId="0" applyNumberFormat="1" fontId="10" applyFont="1" fillId="0" applyFill="1" borderId="30" applyBorder="1" xfId="15">
      <alignment vertical="top" wrapText="1"/>
      <protection locked="0"/>
    </xf>
    <xf numFmtId="0" applyNumberFormat="1" fontId="23" applyFont="1" fillId="0" applyFill="1" borderId="40" applyBorder="1" xfId="15">
      <alignment vertical="top" wrapText="1"/>
      <protection locked="0"/>
    </xf>
    <xf numFmtId="0" applyNumberFormat="1" fontId="23" applyFont="1" fillId="0" applyFill="1" borderId="36" applyBorder="1" xfId="15">
      <alignment vertical="top" wrapText="1"/>
      <protection locked="0"/>
    </xf>
    <xf numFmtId="0" applyNumberFormat="1" fontId="11" applyFont="1" fillId="0" applyFill="1" borderId="39" applyBorder="1" xfId="15">
      <alignment vertical="top" wrapText="1"/>
      <protection locked="0"/>
    </xf>
    <xf numFmtId="0" applyNumberFormat="1" fontId="23" applyFont="1" fillId="0" applyFill="1" borderId="55" applyBorder="1" xfId="15">
      <alignment vertical="top" wrapText="1"/>
      <protection locked="0"/>
    </xf>
    <xf numFmtId="0" applyNumberFormat="1" fontId="17" applyFont="1" fillId="0" applyFill="1" borderId="13" applyBorder="1" xfId="0">
      <alignment horizontal="center" vertical="center" wrapText="1"/>
      <protection locked="0"/>
    </xf>
    <xf numFmtId="0" applyNumberFormat="1" fontId="17" applyFont="1" fillId="2" applyFill="1" borderId="54" applyBorder="1" xfId="15">
      <alignment horizontal="right" vertical="center"/>
      <protection locked="0"/>
    </xf>
    <xf numFmtId="0" applyNumberFormat="1" fontId="21" applyFont="1" fillId="2" applyFill="1" borderId="54" applyBorder="1" xfId="15">
      <alignment horizontal="right" vertical="center"/>
      <protection locked="0"/>
    </xf>
    <xf numFmtId="0" applyNumberFormat="1" fontId="17" applyFont="1" fillId="2" applyFill="1" borderId="78" applyBorder="1" xfId="15">
      <alignment horizontal="right" vertical="center"/>
      <protection locked="0"/>
    </xf>
    <xf numFmtId="0" applyNumberFormat="1" fontId="21" applyFont="1" fillId="2" applyFill="1" borderId="36" applyBorder="1" xfId="15">
      <alignment horizontal="right" vertical="center" wrapText="1"/>
      <protection locked="0"/>
    </xf>
    <xf numFmtId="0" applyNumberFormat="1" fontId="21" applyFont="1" fillId="2" applyFill="1" borderId="13" applyBorder="1" xfId="15">
      <alignment horizontal="right" vertical="center"/>
      <protection locked="0"/>
    </xf>
    <xf numFmtId="0" applyNumberFormat="1" fontId="21" applyFont="1" fillId="2" applyFill="1" borderId="9" applyBorder="1" xfId="15">
      <alignment horizontal="right" vertical="center"/>
      <protection locked="0"/>
    </xf>
    <xf numFmtId="0" applyNumberFormat="1" fontId="10" applyFont="1" fillId="0" applyFill="1" borderId="52" applyBorder="1" xfId="15">
      <alignment vertical="top" wrapText="1"/>
      <protection locked="0"/>
    </xf>
    <xf numFmtId="0" applyNumberFormat="1" fontId="23" applyFont="1" fillId="0" applyFill="1" borderId="64" applyBorder="1" xfId="15">
      <alignment vertical="top" wrapText="1"/>
      <protection locked="0"/>
    </xf>
    <xf numFmtId="0" applyNumberFormat="1" fontId="23" applyFont="1" fillId="0" applyFill="1" borderId="58" applyBorder="1" xfId="15">
      <alignment vertical="top" wrapText="1"/>
      <protection locked="0"/>
    </xf>
    <xf numFmtId="0" applyNumberFormat="1" fontId="11" applyFont="1" fillId="0" applyFill="1" borderId="67" applyBorder="1" xfId="15">
      <alignment vertical="top" wrapText="1"/>
      <protection locked="0"/>
    </xf>
  </cellXfs>
  <cellStyles count="20">
    <cellStyle name="0,0_x000d__x000a_NA_x000d__x000a_" xfId="1"/>
    <cellStyle name="Normal" xfId="0" builtinId="0"/>
    <cellStyle name="Normal 12" xfId="2"/>
    <cellStyle name="Normal 12 2" xfId="3"/>
    <cellStyle name="Normal 12 3" xfId="4"/>
    <cellStyle name="Normal 12 4" xfId="5"/>
    <cellStyle name="Normal 2" xfId="6"/>
    <cellStyle name="Normal 2 2" xfId="7"/>
    <cellStyle name="Normal 2 3" xfId="8"/>
    <cellStyle name="Normal 3" xfId="9"/>
    <cellStyle name="Normal 3 2" xfId="10"/>
    <cellStyle name="Normal 3 3" xfId="11"/>
    <cellStyle name="Normal 4" xfId="12"/>
    <cellStyle name="Normal 4 2" xfId="13"/>
    <cellStyle name="Normal 4 3" xfId="14"/>
    <cellStyle name="Normal 5" xfId="15"/>
    <cellStyle name="Normal 6" xfId="16"/>
    <cellStyle name="Normal 6 2" xfId="17"/>
    <cellStyle name="Normal 7" xfId="18"/>
    <cellStyle name="常规 6" xfId="19"/>
  </cellStyles>
  <dxfs count="41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solid"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 patternType="solid">
          <fgColor theme="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solid"/>
      </fill>
    </dxf>
    <dxf>
      <font>
        <color theme="0"/>
      </font>
      <fill>
        <patternFill patternType="solid"/>
      </fill>
    </dxf>
    <dxf>
      <font>
        <color theme="0"/>
      </font>
      <fill>
        <patternFill patternType="solid"/>
      </fill>
    </dxf>
    <dxf>
      <font>
        <color theme="0"/>
      </font>
      <fill>
        <patternFill patternType="solid"/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Relationship Id="rId17" Type="http://schemas.openxmlformats.org/officeDocument/2006/relationships/worksheet" Target="worksheets/sheet30.xml"/><Relationship Id="rId18" Type="http://schemas.openxmlformats.org/officeDocument/2006/relationships/worksheet" Target="worksheets/sheet31.xml"/><Relationship Id="rId19" Type="http://schemas.openxmlformats.org/officeDocument/2006/relationships/worksheet" Target="worksheets/sheet32.xml"/><Relationship Id="rId20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0</xdr:rowOff>
    </xdr:from>
    <xdr:to>
      <xdr:col>5</xdr:col>
      <xdr:colOff>85725</xdr:colOff>
      <xdr:row>32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0063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A25"/>
  <sheetViews>
    <sheetView tabSelected="1" topLeftCell="C1" workbookViewId="0">
      <selection activeCell="S25" sqref="S25"/>
    </sheetView>
  </sheetViews>
  <sheetFormatPr defaultColWidth="9.109375" defaultRowHeight="13.2"/>
  <cols>
    <col min="1" max="1" width="24.109375" customWidth="1" style="205"/>
    <col min="2" max="2" width="31" customWidth="1" style="205"/>
    <col min="3" max="3" width="9.109375" customWidth="1" style="205"/>
    <col min="4" max="4" width="9.109375" customWidth="1" style="205"/>
    <col min="5" max="5" width="9.33203125" customWidth="1" style="205"/>
    <col min="6" max="6" width="9.109375" customWidth="1" style="205"/>
    <col min="7" max="7" width="9.109375" customWidth="1" style="205"/>
    <col min="8" max="8" width="10.5546875" customWidth="1" style="205"/>
    <col min="9" max="9" width="9.6640625" customWidth="1" style="205"/>
    <col min="10" max="10" width="9.88671875" customWidth="1" style="205"/>
    <col min="11" max="11" width="10.44140625" customWidth="1" style="205"/>
    <col min="12" max="12" width="10.109375" customWidth="1" style="205"/>
    <col min="13" max="13" width="11" customWidth="1" style="205"/>
    <col min="14" max="14" width="10.44140625" customWidth="1" style="205"/>
    <col min="15" max="15" width="9.5546875" customWidth="1" style="205"/>
    <col min="16" max="17" width="9.5546875" customWidth="1" style="205"/>
    <col min="18" max="18" width="10.6640625" customWidth="1" style="205"/>
    <col min="19" max="19" bestFit="1" width="12.44140625" customWidth="1" style="205"/>
    <col min="20" max="20" width="9.109375" customWidth="1" style="205"/>
    <col min="21" max="21" bestFit="1" width="10.5546875" customWidth="1" style="205"/>
    <col min="22" max="23" width="10.5546875" customWidth="1" style="205"/>
    <col min="24" max="24" width="9.6640625" customWidth="1" style="205"/>
    <col min="25" max="25" width="9.88671875" customWidth="1" style="205"/>
    <col min="26" max="26" width="9.6640625" customWidth="1" style="205"/>
    <col min="27" max="27" width="9.88671875" customWidth="1" style="205"/>
    <col min="28" max="16384" width="9.109375" customWidth="1" style="205"/>
  </cols>
  <sheetData>
    <row r="2" ht="21" customHeight="1">
      <c r="A2" s="206" t="s">
        <v>77</v>
      </c>
      <c r="B2" s="238" t="s">
        <v>0</v>
      </c>
      <c r="D2" s="207"/>
      <c r="E2" s="205"/>
      <c r="F2" s="208" t="s">
        <v>78</v>
      </c>
      <c r="G2" s="208"/>
      <c r="H2" s="208" t="s">
        <v>79</v>
      </c>
      <c r="I2" s="208"/>
      <c r="J2" s="208" t="s">
        <v>78</v>
      </c>
      <c r="K2" s="208"/>
      <c r="L2" s="208" t="s">
        <v>79</v>
      </c>
      <c r="M2" s="209"/>
      <c r="N2" s="210" t="s">
        <v>78</v>
      </c>
      <c r="O2" s="211"/>
      <c r="P2" s="211"/>
      <c r="Q2" s="211"/>
      <c r="R2" s="211"/>
      <c r="S2" s="211"/>
      <c r="T2" s="211"/>
      <c r="U2" s="212"/>
      <c r="V2" s="213"/>
      <c r="W2" s="213"/>
      <c r="X2" s="208" t="s">
        <v>78</v>
      </c>
      <c r="Y2" s="208"/>
      <c r="Z2" s="208" t="s">
        <v>78</v>
      </c>
      <c r="AA2" s="208"/>
    </row>
    <row r="3" ht="20.4">
      <c r="A3" s="206" t="s">
        <v>80</v>
      </c>
      <c r="B3" s="238" t="s">
        <v>81</v>
      </c>
      <c r="D3" s="207"/>
      <c r="E3" s="205"/>
      <c r="F3" s="208" t="s">
        <v>82</v>
      </c>
      <c r="G3" s="214" t="s">
        <v>83</v>
      </c>
      <c r="H3" s="208" t="s">
        <v>82</v>
      </c>
      <c r="I3" s="214" t="s">
        <v>83</v>
      </c>
      <c r="J3" s="208" t="s">
        <v>82</v>
      </c>
      <c r="K3" s="214" t="s">
        <v>83</v>
      </c>
      <c r="L3" s="208" t="s">
        <v>82</v>
      </c>
      <c r="M3" s="214" t="s">
        <v>83</v>
      </c>
      <c r="N3" s="208" t="s">
        <v>82</v>
      </c>
      <c r="O3" s="214" t="s">
        <v>83</v>
      </c>
      <c r="P3" s="208" t="s">
        <v>82</v>
      </c>
      <c r="Q3" s="214" t="s">
        <v>83</v>
      </c>
      <c r="R3" s="208" t="s">
        <v>82</v>
      </c>
      <c r="S3" s="214" t="s">
        <v>83</v>
      </c>
      <c r="T3" s="208" t="s">
        <v>82</v>
      </c>
      <c r="U3" s="214" t="s">
        <v>83</v>
      </c>
      <c r="V3" s="208" t="s">
        <v>82</v>
      </c>
      <c r="W3" s="214" t="s">
        <v>83</v>
      </c>
      <c r="X3" s="208" t="s">
        <v>82</v>
      </c>
      <c r="Y3" s="215" t="s">
        <v>83</v>
      </c>
      <c r="Z3" s="208" t="s">
        <v>82</v>
      </c>
      <c r="AA3" s="215" t="s">
        <v>83</v>
      </c>
    </row>
    <row r="4" ht="21">
      <c r="A4" s="206" t="s">
        <v>84</v>
      </c>
      <c r="B4" s="236" t="s">
        <v>85</v>
      </c>
      <c r="D4" s="216"/>
      <c r="E4" s="205"/>
      <c r="F4" s="217" t="s">
        <v>86</v>
      </c>
      <c r="G4" s="218" t="s">
        <v>87</v>
      </c>
      <c r="H4" s="217" t="s">
        <v>88</v>
      </c>
      <c r="I4" s="218" t="s">
        <v>89</v>
      </c>
      <c r="J4" s="217" t="s">
        <v>90</v>
      </c>
      <c r="K4" s="218" t="s">
        <v>91</v>
      </c>
      <c r="L4" s="217" t="s">
        <v>92</v>
      </c>
      <c r="M4" s="218" t="s">
        <v>93</v>
      </c>
      <c r="N4" s="217" t="s">
        <v>94</v>
      </c>
      <c r="O4" s="218" t="s">
        <v>95</v>
      </c>
      <c r="P4" s="208" t="s">
        <v>96</v>
      </c>
      <c r="Q4" s="214" t="s">
        <v>97</v>
      </c>
      <c r="R4" s="217" t="s">
        <v>98</v>
      </c>
      <c r="S4" s="218" t="s">
        <v>99</v>
      </c>
      <c r="T4" s="219" t="s">
        <v>100</v>
      </c>
      <c r="U4" s="220" t="s">
        <v>101</v>
      </c>
      <c r="V4" s="221" t="s">
        <v>102</v>
      </c>
      <c r="W4" s="222" t="s">
        <v>103</v>
      </c>
      <c r="X4" s="223" t="s">
        <v>104</v>
      </c>
      <c r="Y4" s="224" t="s">
        <v>105</v>
      </c>
      <c r="Z4" s="209" t="s">
        <v>106</v>
      </c>
      <c r="AA4" s="225" t="s">
        <v>107</v>
      </c>
    </row>
    <row r="5" ht="15">
      <c r="A5" s="226" t="s">
        <v>108</v>
      </c>
      <c r="B5" s="227"/>
      <c r="C5" s="228"/>
      <c r="D5" s="216"/>
      <c r="E5" s="229" t="s">
        <v>74</v>
      </c>
      <c r="F5" s="239">
        <v>1</v>
      </c>
      <c r="G5" s="240">
        <v>1</v>
      </c>
      <c r="H5" s="239">
        <v>1</v>
      </c>
      <c r="I5" s="240">
        <v>1</v>
      </c>
      <c r="J5" s="239">
        <v>1</v>
      </c>
      <c r="K5" s="240">
        <v>1</v>
      </c>
      <c r="L5" s="239">
        <v>0</v>
      </c>
      <c r="M5" s="240">
        <v>0</v>
      </c>
      <c r="N5" s="239">
        <v>1</v>
      </c>
      <c r="O5" s="240">
        <v>1</v>
      </c>
      <c r="P5" s="240">
        <v>0</v>
      </c>
      <c r="Q5" s="240">
        <v>0</v>
      </c>
      <c r="R5" s="239">
        <v>1</v>
      </c>
      <c r="S5" s="240">
        <v>1</v>
      </c>
      <c r="T5" s="239">
        <v>1</v>
      </c>
      <c r="U5" s="240">
        <v>1</v>
      </c>
      <c r="V5" s="240">
        <v>0</v>
      </c>
      <c r="W5" s="240">
        <v>0</v>
      </c>
      <c r="X5" s="239">
        <v>1</v>
      </c>
      <c r="Y5" s="241">
        <v>1</v>
      </c>
      <c r="Z5" s="230"/>
      <c r="AA5" s="232">
        <f>Z5</f>
        <v>0</v>
      </c>
    </row>
    <row r="6">
      <c r="A6" s="227" t="s">
        <v>109</v>
      </c>
      <c r="B6" s="237" t="s">
        <v>110</v>
      </c>
      <c r="D6" s="216"/>
      <c r="E6" s="229" t="s">
        <v>75</v>
      </c>
      <c r="F6" s="239">
        <v>1</v>
      </c>
      <c r="G6" s="240">
        <v>1</v>
      </c>
      <c r="H6" s="239">
        <v>1</v>
      </c>
      <c r="I6" s="240">
        <v>1</v>
      </c>
      <c r="J6" s="239">
        <v>1</v>
      </c>
      <c r="K6" s="240">
        <v>1</v>
      </c>
      <c r="L6" s="239">
        <v>0</v>
      </c>
      <c r="M6" s="240">
        <v>0</v>
      </c>
      <c r="N6" s="239">
        <v>1</v>
      </c>
      <c r="O6" s="240">
        <v>1</v>
      </c>
      <c r="P6" s="240">
        <v>0</v>
      </c>
      <c r="Q6" s="240">
        <v>0</v>
      </c>
      <c r="R6" s="239">
        <v>1</v>
      </c>
      <c r="S6" s="240">
        <v>1</v>
      </c>
      <c r="T6" s="239">
        <v>1</v>
      </c>
      <c r="U6" s="240">
        <v>1</v>
      </c>
      <c r="V6" s="240">
        <v>0</v>
      </c>
      <c r="W6" s="240">
        <v>0</v>
      </c>
      <c r="X6" s="239">
        <v>1</v>
      </c>
      <c r="Y6" s="241">
        <v>1</v>
      </c>
      <c r="Z6" s="230"/>
      <c r="AA6" s="232">
        <f ref="AA6:AA13" t="shared" si="8">Z6</f>
        <v>0</v>
      </c>
    </row>
    <row r="7">
      <c r="A7" s="227" t="s">
        <v>111</v>
      </c>
      <c r="B7" s="233"/>
      <c r="D7" s="216"/>
      <c r="E7" s="229" t="s">
        <v>1</v>
      </c>
      <c r="F7" s="239">
        <v>1</v>
      </c>
      <c r="G7" s="240">
        <v>1</v>
      </c>
      <c r="H7" s="239">
        <v>1</v>
      </c>
      <c r="I7" s="240">
        <v>1</v>
      </c>
      <c r="J7" s="239">
        <v>1</v>
      </c>
      <c r="K7" s="240">
        <v>1</v>
      </c>
      <c r="L7" s="239">
        <v>0</v>
      </c>
      <c r="M7" s="240">
        <v>0</v>
      </c>
      <c r="N7" s="239">
        <v>1</v>
      </c>
      <c r="O7" s="240">
        <v>1</v>
      </c>
      <c r="P7" s="240">
        <v>0</v>
      </c>
      <c r="Q7" s="240">
        <v>0</v>
      </c>
      <c r="R7" s="239">
        <v>1</v>
      </c>
      <c r="S7" s="240">
        <v>1</v>
      </c>
      <c r="T7" s="239">
        <v>1</v>
      </c>
      <c r="U7" s="240">
        <v>1</v>
      </c>
      <c r="V7" s="240">
        <v>0</v>
      </c>
      <c r="W7" s="240">
        <v>0</v>
      </c>
      <c r="X7" s="239">
        <v>1</v>
      </c>
      <c r="Y7" s="241">
        <v>1</v>
      </c>
      <c r="Z7" s="230"/>
      <c r="AA7" s="232">
        <f t="shared" si="8"/>
        <v>0</v>
      </c>
    </row>
    <row r="8">
      <c r="A8" s="227" t="s">
        <v>112</v>
      </c>
      <c r="B8" s="237" t="s">
        <v>113</v>
      </c>
      <c r="C8" s="228"/>
      <c r="D8" s="216"/>
      <c r="E8" s="229" t="s">
        <v>114</v>
      </c>
      <c r="F8" s="230"/>
      <c r="G8" s="231">
        <f ref="G8:G9" t="shared" si="0">F8</f>
        <v>0</v>
      </c>
      <c r="H8" s="230"/>
      <c r="I8" s="231">
        <f ref="I8:I9" t="shared" si="1">H8</f>
        <v>0</v>
      </c>
      <c r="J8" s="230"/>
      <c r="K8" s="231">
        <f ref="K8:K9" t="shared" si="2">J8</f>
        <v>0</v>
      </c>
      <c r="L8" s="230"/>
      <c r="M8" s="231">
        <f ref="M8:M9" t="shared" si="3">L8</f>
        <v>0</v>
      </c>
      <c r="N8" s="230"/>
      <c r="O8" s="231">
        <f ref="O8:O9" t="shared" si="4">N8</f>
        <v>0</v>
      </c>
      <c r="P8" s="231"/>
      <c r="Q8" s="231"/>
      <c r="R8" s="230"/>
      <c r="S8" s="231">
        <f ref="S8:S9" t="shared" si="5">R8</f>
        <v>0</v>
      </c>
      <c r="T8" s="230"/>
      <c r="U8" s="231">
        <f ref="U8:U9" t="shared" si="6">T8</f>
        <v>0</v>
      </c>
      <c r="V8" s="231"/>
      <c r="W8" s="231"/>
      <c r="X8" s="230"/>
      <c r="Y8" s="232">
        <f ref="Y8:Y13" t="shared" si="7">X8</f>
        <v>0</v>
      </c>
      <c r="Z8" s="230"/>
      <c r="AA8" s="232">
        <f t="shared" si="8"/>
        <v>0</v>
      </c>
    </row>
    <row r="9" ht="13.5" customHeight="1">
      <c r="A9" s="227" t="s">
        <v>115</v>
      </c>
      <c r="B9" s="237" t="s">
        <v>116</v>
      </c>
      <c r="C9" s="228"/>
      <c r="D9" s="216"/>
      <c r="E9" s="229" t="s">
        <v>117</v>
      </c>
      <c r="F9" s="230"/>
      <c r="G9" s="231">
        <f t="shared" si="0"/>
        <v>0</v>
      </c>
      <c r="H9" s="230"/>
      <c r="I9" s="231">
        <f t="shared" si="1"/>
        <v>0</v>
      </c>
      <c r="J9" s="230"/>
      <c r="K9" s="231">
        <f t="shared" si="2"/>
        <v>0</v>
      </c>
      <c r="L9" s="230"/>
      <c r="M9" s="231">
        <f t="shared" si="3"/>
        <v>0</v>
      </c>
      <c r="N9" s="230"/>
      <c r="O9" s="231">
        <f t="shared" si="4"/>
        <v>0</v>
      </c>
      <c r="P9" s="231"/>
      <c r="Q9" s="231"/>
      <c r="R9" s="230"/>
      <c r="S9" s="231">
        <f t="shared" si="5"/>
        <v>0</v>
      </c>
      <c r="T9" s="230"/>
      <c r="U9" s="231">
        <f t="shared" si="6"/>
        <v>0</v>
      </c>
      <c r="V9" s="231"/>
      <c r="W9" s="231"/>
      <c r="X9" s="230"/>
      <c r="Y9" s="232">
        <f t="shared" si="7"/>
        <v>0</v>
      </c>
      <c r="Z9" s="230"/>
      <c r="AA9" s="232">
        <f t="shared" si="8"/>
        <v>0</v>
      </c>
    </row>
    <row r="10">
      <c r="A10" s="227" t="s">
        <v>118</v>
      </c>
      <c r="B10" s="237" t="s">
        <v>119</v>
      </c>
      <c r="C10" s="228"/>
      <c r="D10" s="216"/>
      <c r="E10" s="229" t="s">
        <v>120</v>
      </c>
      <c r="F10" s="230"/>
      <c r="G10" s="231">
        <f ref="G10:G13" t="shared" si="9">F10</f>
        <v>0</v>
      </c>
      <c r="H10" s="230"/>
      <c r="I10" s="231">
        <f ref="I10:I13" t="shared" si="10">H10</f>
        <v>0</v>
      </c>
      <c r="J10" s="230"/>
      <c r="K10" s="231">
        <f ref="K10:K13" t="shared" si="11">J10</f>
        <v>0</v>
      </c>
      <c r="L10" s="230"/>
      <c r="M10" s="231">
        <f ref="M10:M13" t="shared" si="12">L10</f>
        <v>0</v>
      </c>
      <c r="N10" s="230"/>
      <c r="O10" s="231">
        <f ref="O10:O13" t="shared" si="13">N10</f>
        <v>0</v>
      </c>
      <c r="P10" s="231"/>
      <c r="Q10" s="231"/>
      <c r="R10" s="230"/>
      <c r="S10" s="231">
        <f ref="S10:S13" t="shared" si="14">R10</f>
        <v>0</v>
      </c>
      <c r="T10" s="230"/>
      <c r="U10" s="231">
        <f ref="U10:U13" t="shared" si="15">T10</f>
        <v>0</v>
      </c>
      <c r="V10" s="231"/>
      <c r="W10" s="231"/>
      <c r="X10" s="230"/>
      <c r="Y10" s="232">
        <f t="shared" si="7"/>
        <v>0</v>
      </c>
      <c r="Z10" s="230"/>
      <c r="AA10" s="232">
        <f t="shared" si="8"/>
        <v>0</v>
      </c>
    </row>
    <row r="11">
      <c r="A11" s="227" t="s">
        <v>121</v>
      </c>
      <c r="B11" s="237" t="s">
        <v>122</v>
      </c>
      <c r="E11" s="229" t="s">
        <v>123</v>
      </c>
      <c r="F11" s="230"/>
      <c r="G11" s="231">
        <f t="shared" si="9"/>
        <v>0</v>
      </c>
      <c r="H11" s="230"/>
      <c r="I11" s="231">
        <f t="shared" si="10"/>
        <v>0</v>
      </c>
      <c r="J11" s="230"/>
      <c r="K11" s="231">
        <f t="shared" si="11"/>
        <v>0</v>
      </c>
      <c r="L11" s="230"/>
      <c r="M11" s="231">
        <f t="shared" si="12"/>
        <v>0</v>
      </c>
      <c r="N11" s="230"/>
      <c r="O11" s="231">
        <f t="shared" si="13"/>
        <v>0</v>
      </c>
      <c r="P11" s="231"/>
      <c r="Q11" s="231"/>
      <c r="R11" s="230"/>
      <c r="S11" s="231">
        <f t="shared" si="14"/>
        <v>0</v>
      </c>
      <c r="T11" s="230"/>
      <c r="U11" s="231">
        <f t="shared" si="15"/>
        <v>0</v>
      </c>
      <c r="V11" s="231"/>
      <c r="W11" s="231"/>
      <c r="X11" s="230"/>
      <c r="Y11" s="232">
        <f t="shared" si="7"/>
        <v>0</v>
      </c>
      <c r="Z11" s="230"/>
      <c r="AA11" s="232">
        <f t="shared" si="8"/>
        <v>0</v>
      </c>
    </row>
    <row r="12">
      <c r="A12" s="227" t="s">
        <v>124</v>
      </c>
      <c r="B12" s="237">
        <v>42.734061</v>
      </c>
      <c r="E12" s="229" t="s">
        <v>125</v>
      </c>
      <c r="F12" s="230"/>
      <c r="G12" s="231">
        <f t="shared" si="9"/>
        <v>0</v>
      </c>
      <c r="H12" s="230"/>
      <c r="I12" s="231">
        <f t="shared" si="10"/>
        <v>0</v>
      </c>
      <c r="J12" s="230"/>
      <c r="K12" s="231">
        <f t="shared" si="11"/>
        <v>0</v>
      </c>
      <c r="L12" s="230"/>
      <c r="M12" s="231">
        <f t="shared" si="12"/>
        <v>0</v>
      </c>
      <c r="N12" s="230"/>
      <c r="O12" s="231">
        <f t="shared" si="13"/>
        <v>0</v>
      </c>
      <c r="P12" s="231"/>
      <c r="Q12" s="231"/>
      <c r="R12" s="230"/>
      <c r="S12" s="231">
        <f t="shared" si="14"/>
        <v>0</v>
      </c>
      <c r="T12" s="230"/>
      <c r="U12" s="231">
        <f t="shared" si="15"/>
        <v>0</v>
      </c>
      <c r="V12" s="231"/>
      <c r="W12" s="231"/>
      <c r="X12" s="230"/>
      <c r="Y12" s="232">
        <f t="shared" si="7"/>
        <v>0</v>
      </c>
      <c r="Z12" s="230"/>
      <c r="AA12" s="232">
        <f t="shared" si="8"/>
        <v>0</v>
      </c>
    </row>
    <row r="13">
      <c r="A13" s="227" t="s">
        <v>126</v>
      </c>
      <c r="B13" s="237">
        <v>23.258345</v>
      </c>
      <c r="E13" s="229" t="s">
        <v>127</v>
      </c>
      <c r="F13" s="230"/>
      <c r="G13" s="231">
        <f t="shared" si="9"/>
        <v>0</v>
      </c>
      <c r="H13" s="230"/>
      <c r="I13" s="231">
        <f t="shared" si="10"/>
        <v>0</v>
      </c>
      <c r="J13" s="230"/>
      <c r="K13" s="231">
        <f t="shared" si="11"/>
        <v>0</v>
      </c>
      <c r="L13" s="230"/>
      <c r="M13" s="231">
        <f t="shared" si="12"/>
        <v>0</v>
      </c>
      <c r="N13" s="230"/>
      <c r="O13" s="231">
        <f t="shared" si="13"/>
        <v>0</v>
      </c>
      <c r="P13" s="231"/>
      <c r="Q13" s="231"/>
      <c r="R13" s="230"/>
      <c r="S13" s="231">
        <f t="shared" si="14"/>
        <v>0</v>
      </c>
      <c r="T13" s="230"/>
      <c r="U13" s="231">
        <f t="shared" si="15"/>
        <v>0</v>
      </c>
      <c r="V13" s="231"/>
      <c r="W13" s="231"/>
      <c r="X13" s="230"/>
      <c r="Y13" s="232">
        <f t="shared" si="7"/>
        <v>0</v>
      </c>
      <c r="Z13" s="230"/>
      <c r="AA13" s="232">
        <f t="shared" si="8"/>
        <v>0</v>
      </c>
    </row>
    <row r="14">
      <c r="A14" s="227" t="s">
        <v>128</v>
      </c>
      <c r="B14" s="237" t="s">
        <v>129</v>
      </c>
    </row>
    <row r="15">
      <c r="A15" s="227" t="s">
        <v>130</v>
      </c>
      <c r="B15" s="237" t="s">
        <v>131</v>
      </c>
    </row>
    <row r="16">
      <c r="A16" s="227" t="s">
        <v>132</v>
      </c>
      <c r="B16" s="237" t="s">
        <v>133</v>
      </c>
    </row>
    <row r="17">
      <c r="A17" s="227" t="s">
        <v>134</v>
      </c>
      <c r="B17" s="237" t="s">
        <v>135</v>
      </c>
    </row>
    <row r="18">
      <c r="A18" s="227" t="s">
        <v>136</v>
      </c>
      <c r="B18" s="237" t="s">
        <v>137</v>
      </c>
    </row>
    <row r="19">
      <c r="A19" s="227" t="s">
        <v>138</v>
      </c>
      <c r="B19" s="233"/>
    </row>
    <row r="20" s="32" customFormat="1">
      <c r="A20" s="227" t="s">
        <v>139</v>
      </c>
      <c r="B20" s="234"/>
    </row>
    <row r="21">
      <c r="A21" s="227" t="s">
        <v>140</v>
      </c>
      <c r="B21" s="233"/>
    </row>
    <row r="22">
      <c r="A22" s="227" t="s">
        <v>141</v>
      </c>
      <c r="B22" s="233"/>
    </row>
    <row r="23">
      <c r="A23" s="227" t="s">
        <v>142</v>
      </c>
      <c r="B23" s="237" t="s">
        <v>143</v>
      </c>
    </row>
    <row r="24">
      <c r="A24" s="227" t="s">
        <v>144</v>
      </c>
      <c r="B24" s="237" t="s">
        <v>145</v>
      </c>
      <c r="E24" s="235"/>
    </row>
    <row r="25">
      <c r="A25" s="227" t="s">
        <v>146</v>
      </c>
      <c r="B25" s="237" t="s">
        <v>147</v>
      </c>
    </row>
  </sheetData>
  <mergeCells>
    <mergeCell ref="Z2:AA2"/>
    <mergeCell ref="X2:Y2"/>
    <mergeCell ref="F2:G2"/>
    <mergeCell ref="H2:I2"/>
    <mergeCell ref="J2:K2"/>
    <mergeCell ref="L2:M2"/>
    <mergeCell ref="N2:U2"/>
  </mergeCells>
  <conditionalFormatting sqref="F5">
    <cfRule type="cellIs" dxfId="0" priority="24" operator="notEqual">
      <formula>$G$5</formula>
    </cfRule>
  </conditionalFormatting>
  <conditionalFormatting sqref="F6:F13">
    <cfRule type="cellIs" dxfId="0" priority="23" operator="notEqual">
      <formula>$G$5</formula>
    </cfRule>
  </conditionalFormatting>
  <conditionalFormatting sqref="G5">
    <cfRule type="cellIs" dxfId="0" priority="22" operator="notEqual">
      <formula>$F$5</formula>
    </cfRule>
  </conditionalFormatting>
  <conditionalFormatting sqref="G6:G13">
    <cfRule type="cellIs" dxfId="0" priority="21" operator="notEqual">
      <formula>$F$5</formula>
    </cfRule>
  </conditionalFormatting>
  <conditionalFormatting sqref="I5">
    <cfRule type="cellIs" dxfId="0" priority="20" operator="notEqual">
      <formula>$H$5</formula>
    </cfRule>
  </conditionalFormatting>
  <conditionalFormatting sqref="I6:I13">
    <cfRule type="cellIs" dxfId="0" priority="19" operator="notEqual">
      <formula>$H$5</formula>
    </cfRule>
  </conditionalFormatting>
  <conditionalFormatting sqref="K5">
    <cfRule type="cellIs" dxfId="0" priority="18" operator="notEqual">
      <formula>$J$5</formula>
    </cfRule>
  </conditionalFormatting>
  <conditionalFormatting sqref="K6:K13">
    <cfRule type="cellIs" dxfId="0" priority="17" operator="notEqual">
      <formula>$J$5</formula>
    </cfRule>
  </conditionalFormatting>
  <conditionalFormatting sqref="M5">
    <cfRule type="cellIs" dxfId="0" priority="16" operator="notEqual">
      <formula>$L$5</formula>
    </cfRule>
  </conditionalFormatting>
  <conditionalFormatting sqref="M6:M13">
    <cfRule type="cellIs" dxfId="0" priority="15" operator="notEqual">
      <formula>$L$5</formula>
    </cfRule>
  </conditionalFormatting>
  <conditionalFormatting sqref="O5">
    <cfRule type="cellIs" dxfId="0" priority="14" operator="notEqual">
      <formula>$N$5</formula>
    </cfRule>
  </conditionalFormatting>
  <conditionalFormatting sqref="O6:O13">
    <cfRule type="cellIs" dxfId="0" priority="13" operator="notEqual">
      <formula>$N$5</formula>
    </cfRule>
  </conditionalFormatting>
  <conditionalFormatting sqref="Q5">
    <cfRule type="cellIs" dxfId="0" priority="12" operator="notEqual">
      <formula>$P$5</formula>
    </cfRule>
  </conditionalFormatting>
  <conditionalFormatting sqref="Q6:Q13">
    <cfRule type="cellIs" dxfId="0" priority="11" operator="notEqual">
      <formula>$P$5</formula>
    </cfRule>
  </conditionalFormatting>
  <conditionalFormatting sqref="S5">
    <cfRule type="cellIs" dxfId="0" priority="10" operator="notEqual">
      <formula>$R$5</formula>
    </cfRule>
  </conditionalFormatting>
  <conditionalFormatting sqref="S6:S13">
    <cfRule type="cellIs" dxfId="0" priority="9" operator="notEqual">
      <formula>$R$5</formula>
    </cfRule>
  </conditionalFormatting>
  <conditionalFormatting sqref="U5">
    <cfRule type="cellIs" dxfId="0" priority="8" operator="notEqual">
      <formula>$T$5</formula>
    </cfRule>
  </conditionalFormatting>
  <conditionalFormatting sqref="U6:U13">
    <cfRule type="cellIs" dxfId="0" priority="7" operator="notEqual">
      <formula>$T$5</formula>
    </cfRule>
  </conditionalFormatting>
  <conditionalFormatting sqref="W5">
    <cfRule type="cellIs" dxfId="0" priority="6" operator="notEqual">
      <formula>$V$5</formula>
    </cfRule>
  </conditionalFormatting>
  <conditionalFormatting sqref="W6:W13">
    <cfRule type="cellIs" dxfId="0" priority="5" operator="notEqual">
      <formula>$V$5</formula>
    </cfRule>
  </conditionalFormatting>
  <conditionalFormatting sqref="Y5">
    <cfRule type="cellIs" dxfId="0" priority="4" operator="notEqual">
      <formula>$X$5</formula>
    </cfRule>
  </conditionalFormatting>
  <conditionalFormatting sqref="Y6:Y13">
    <cfRule type="cellIs" dxfId="0" priority="3" operator="notEqual">
      <formula>$X$5</formula>
    </cfRule>
  </conditionalFormatting>
  <conditionalFormatting sqref="AA5">
    <cfRule type="cellIs" dxfId="0" priority="2" operator="notEqual">
      <formula>$Z$5</formula>
    </cfRule>
  </conditionalFormatting>
  <conditionalFormatting sqref="AA6:AA13">
    <cfRule type="cellIs" dxfId="0" priority="1" operator="notEqual">
      <formula>$Z$5</formula>
    </cfRule>
  </conditionalFormatting>
  <dataValidations count="28">
    <dataValidation type="list" sqref="B21" showErrorMessage="1" errorTitle="An invalid feedback was entered" error="Please choose feedback from drop down only.">
      <formula1>"Rollout,VIP,3G capacity"</formula1>
    </dataValidation>
    <dataValidation type="list" sqref="C21" showErrorMessage="1" errorTitle="An invalid feedback was entered" error="Please choose feedback from drop down only.">
      <formula1>"Rollout,VIP,3G capacity"</formula1>
    </dataValidation>
    <dataValidation type="list" sqref="D21" showErrorMessage="1" errorTitle="An invalid feedback was entered" error="Please choose feedback from drop down only.">
      <formula1>"Rollout,VIP,3G capacity"</formula1>
    </dataValidation>
    <dataValidation type="list" sqref="E21" showErrorMessage="1" errorTitle="An invalid feedback was entered" error="Please choose feedback from drop down only.">
      <formula1>"Rollout,VIP,3G capacity"</formula1>
    </dataValidation>
    <dataValidation type="list" sqref="F21" showErrorMessage="1" errorTitle="An invalid feedback was entered" error="Please choose feedback from drop down only.">
      <formula1>"Rollout,VIP,3G capacity"</formula1>
    </dataValidation>
    <dataValidation type="list" sqref="G21" showErrorMessage="1" errorTitle="An invalid feedback was entered" error="Please choose feedback from drop down only.">
      <formula1>"Rollout,VIP,3G capacity"</formula1>
    </dataValidation>
    <dataValidation type="list" sqref="H21" showErrorMessage="1" errorTitle="An invalid feedback was entered" error="Please choose feedback from drop down only.">
      <formula1>"Rollout,VIP,3G capacity"</formula1>
    </dataValidation>
    <dataValidation type="list" sqref="I21" showErrorMessage="1" errorTitle="An invalid feedback was entered" error="Please choose feedback from drop down only.">
      <formula1>"Rollout,VIP,3G capacity"</formula1>
    </dataValidation>
    <dataValidation type="list" sqref="J21" showErrorMessage="1" errorTitle="An invalid feedback was entered" error="Please choose feedback from drop down only.">
      <formula1>"Rollout,VIP,3G capacity"</formula1>
    </dataValidation>
    <dataValidation type="list" sqref="K21" showErrorMessage="1" errorTitle="An invalid feedback was entered" error="Please choose feedback from drop down only.">
      <formula1>"Rollout,VIP,3G capacity"</formula1>
    </dataValidation>
    <dataValidation type="list" sqref="L21" showErrorMessage="1" errorTitle="An invalid feedback was entered" error="Please choose feedback from drop down only.">
      <formula1>"Rollout,VIP,3G capacity"</formula1>
    </dataValidation>
    <dataValidation type="list" sqref="M21" showErrorMessage="1" errorTitle="An invalid feedback was entered" error="Please choose feedback from drop down only.">
      <formula1>"Rollout,VIP,3G capacity"</formula1>
    </dataValidation>
    <dataValidation type="list" sqref="N21" showErrorMessage="1" errorTitle="An invalid feedback was entered" error="Please choose feedback from drop down only.">
      <formula1>"Rollout,VIP,3G capacity"</formula1>
    </dataValidation>
    <dataValidation type="list" sqref="O21" showErrorMessage="1" errorTitle="An invalid feedback was entered" error="Please choose feedback from drop down only.">
      <formula1>"Rollout,VIP,3G capacity"</formula1>
    </dataValidation>
    <dataValidation type="list" sqref="B22" showErrorMessage="1" errorTitle="An invalid feedback was entered" error="Please choose feedback from drop down only.">
      <formula1>"Standard,Non standard,Fast track"</formula1>
    </dataValidation>
    <dataValidation type="list" sqref="C22" showErrorMessage="1" errorTitle="An invalid feedback was entered" error="Please choose feedback from drop down only.">
      <formula1>"Standard,Non standard,Fast track"</formula1>
    </dataValidation>
    <dataValidation type="list" sqref="D22" showErrorMessage="1" errorTitle="An invalid feedback was entered" error="Please choose feedback from drop down only.">
      <formula1>"Standard,Non standard,Fast track"</formula1>
    </dataValidation>
    <dataValidation type="list" sqref="E22" showErrorMessage="1" errorTitle="An invalid feedback was entered" error="Please choose feedback from drop down only.">
      <formula1>"Standard,Non standard,Fast track"</formula1>
    </dataValidation>
    <dataValidation type="list" sqref="F22" showErrorMessage="1" errorTitle="An invalid feedback was entered" error="Please choose feedback from drop down only.">
      <formula1>"Standard,Non standard,Fast track"</formula1>
    </dataValidation>
    <dataValidation type="list" sqref="G22" showErrorMessage="1" errorTitle="An invalid feedback was entered" error="Please choose feedback from drop down only.">
      <formula1>"Standard,Non standard,Fast track"</formula1>
    </dataValidation>
    <dataValidation type="list" sqref="H22" showErrorMessage="1" errorTitle="An invalid feedback was entered" error="Please choose feedback from drop down only.">
      <formula1>"Standard,Non standard,Fast track"</formula1>
    </dataValidation>
    <dataValidation type="list" sqref="I22" showErrorMessage="1" errorTitle="An invalid feedback was entered" error="Please choose feedback from drop down only.">
      <formula1>"Standard,Non standard,Fast track"</formula1>
    </dataValidation>
    <dataValidation type="list" sqref="J22" showErrorMessage="1" errorTitle="An invalid feedback was entered" error="Please choose feedback from drop down only.">
      <formula1>"Standard,Non standard,Fast track"</formula1>
    </dataValidation>
    <dataValidation type="list" sqref="K22" showErrorMessage="1" errorTitle="An invalid feedback was entered" error="Please choose feedback from drop down only.">
      <formula1>"Standard,Non standard,Fast track"</formula1>
    </dataValidation>
    <dataValidation type="list" sqref="L22" showErrorMessage="1" errorTitle="An invalid feedback was entered" error="Please choose feedback from drop down only.">
      <formula1>"Standard,Non standard,Fast track"</formula1>
    </dataValidation>
    <dataValidation type="list" sqref="M22" showErrorMessage="1" errorTitle="An invalid feedback was entered" error="Please choose feedback from drop down only.">
      <formula1>"Standard,Non standard,Fast track"</formula1>
    </dataValidation>
    <dataValidation type="list" sqref="N22" showErrorMessage="1" errorTitle="An invalid feedback was entered" error="Please choose feedback from drop down only.">
      <formula1>"Standard,Non standard,Fast track"</formula1>
    </dataValidation>
    <dataValidation type="list" sqref="O22" showErrorMessage="1" errorTitle="An invalid feedback was entered" error="Please choose feedback from drop down only.">
      <formula1>"Standard,Non standard,Fast track"</formula1>
    </dataValidation>
  </dataValidations>
  <pageMargins left="0.25" right="0.25" top="0.75" bottom="0.75" header="0.3" footer="0.3"/>
  <pageSetup scale="53" fitToHeight="0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DataValidation!$A$3:$A$8</xm:f>
          </x14:formula1>
          <xm:sqref>B19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Q17" sqref="Q17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1" t="s">
        <v>127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4">
      <c r="A3" s="178"/>
      <c r="B3" s="27" t="s">
        <v>3</v>
      </c>
      <c r="C3" s="152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4"/>
    </row>
    <row r="4" ht="25.2" s="33" customFormat="1">
      <c r="A4" s="178"/>
      <c r="B4" s="24" t="s">
        <v>4</v>
      </c>
      <c r="C4" s="200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2"/>
    </row>
    <row r="5" ht="24.6">
      <c r="A5" s="178"/>
      <c r="B5" s="28" t="s">
        <v>5</v>
      </c>
      <c r="C5" s="179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1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30"/>
    </row>
    <row r="8" ht="18" s="33" customFormat="1">
      <c r="A8" s="178"/>
      <c r="B8" s="24" t="s">
        <v>9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31"/>
    </row>
    <row r="9" ht="17.4">
      <c r="A9" s="178"/>
      <c r="B9" s="23" t="s">
        <v>10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30"/>
    </row>
    <row r="10" ht="18" s="33" customFormat="1">
      <c r="A10" s="178"/>
      <c r="B10" s="25" t="s">
        <v>12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31"/>
    </row>
    <row r="11" ht="17.4">
      <c r="A11" s="178"/>
      <c r="B11" s="23" t="s">
        <v>13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30"/>
    </row>
    <row r="12" ht="18" s="33" customFormat="1">
      <c r="A12" s="178"/>
      <c r="B12" s="25" t="s">
        <v>14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31"/>
    </row>
    <row r="13" ht="17.4">
      <c r="A13" s="178"/>
      <c r="B13" s="23" t="s">
        <v>15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30"/>
    </row>
    <row r="14" ht="18" s="33" customFormat="1">
      <c r="A14" s="178"/>
      <c r="B14" s="25" t="s">
        <v>16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32"/>
    </row>
    <row r="15" ht="17.4">
      <c r="A15" s="178"/>
      <c r="B15" s="23" t="s">
        <v>17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33"/>
    </row>
    <row r="16" ht="17.4" s="33" customFormat="1">
      <c r="A16" s="178"/>
      <c r="B16" s="70" t="s">
        <v>18</v>
      </c>
      <c r="C16" s="140"/>
      <c r="D16" s="203"/>
      <c r="E16" s="203"/>
      <c r="F16" s="203"/>
      <c r="G16" s="203"/>
      <c r="H16" s="204"/>
      <c r="I16" s="146"/>
      <c r="J16" s="147"/>
      <c r="K16" s="147"/>
      <c r="L16" s="148"/>
      <c r="M16" s="146"/>
      <c r="N16" s="147"/>
      <c r="O16" s="148"/>
      <c r="P16" s="134"/>
    </row>
    <row r="17" ht="17.4">
      <c r="A17" s="190"/>
      <c r="B17" s="72" t="s">
        <v>19</v>
      </c>
      <c r="C17" s="65" t="s">
        <v>20</v>
      </c>
      <c r="D17" s="66" t="s">
        <v>21</v>
      </c>
      <c r="E17" s="66" t="s">
        <v>22</v>
      </c>
      <c r="F17" s="66" t="s">
        <v>23</v>
      </c>
      <c r="G17" s="66" t="s">
        <v>24</v>
      </c>
      <c r="H17" s="67" t="s">
        <v>25</v>
      </c>
      <c r="I17" s="65" t="s">
        <v>20</v>
      </c>
      <c r="J17" s="66" t="s">
        <v>21</v>
      </c>
      <c r="K17" s="66" t="s">
        <v>22</v>
      </c>
      <c r="L17" s="67" t="s">
        <v>23</v>
      </c>
      <c r="M17" s="65" t="s">
        <v>20</v>
      </c>
      <c r="N17" s="66" t="s">
        <v>21</v>
      </c>
      <c r="O17" s="67" t="s">
        <v>22</v>
      </c>
      <c r="P17" s="123" t="s">
        <v>20</v>
      </c>
    </row>
    <row r="18" ht="17.4">
      <c r="A18" s="190"/>
      <c r="B18" s="72" t="s">
        <v>26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33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6">
        <f>VLOOKUP(P8,AntennasPortName!A:H,2,FALSE)</f>
      </c>
      <c r="Q19" s="137"/>
    </row>
    <row r="20" ht="17.4">
      <c r="A20" s="178"/>
      <c r="B20" s="71" t="s">
        <v>34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37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38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39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40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45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46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49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50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51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52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54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55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57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58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64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65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67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68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70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71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72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73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C3:P3"/>
    <mergeCell ref="C4:P4"/>
    <mergeCell ref="C5:P5"/>
    <mergeCell ref="C6:P6"/>
    <mergeCell ref="B42:P45"/>
    <mergeCell ref="M15:O15"/>
    <mergeCell ref="M16:O16"/>
    <mergeCell ref="M13:O13"/>
    <mergeCell ref="M14:O14"/>
    <mergeCell ref="M11:O11"/>
    <mergeCell ref="M12:O12"/>
    <mergeCell ref="C9:H9"/>
    <mergeCell ref="I9:L9"/>
    <mergeCell ref="M9:O9"/>
    <mergeCell ref="C10:H10"/>
    <mergeCell ref="I10:L10"/>
    <mergeCell ref="A34:A35"/>
    <mergeCell ref="A36:A41"/>
    <mergeCell ref="A42:A45"/>
    <mergeCell ref="C15:H15"/>
    <mergeCell ref="I15:L15"/>
    <mergeCell ref="C16:H16"/>
    <mergeCell ref="I16:L16"/>
    <mergeCell ref="A3:A33"/>
    <mergeCell ref="C13:H13"/>
    <mergeCell ref="I13:L13"/>
    <mergeCell ref="C14:H14"/>
    <mergeCell ref="I14:L14"/>
    <mergeCell ref="C11:H11"/>
    <mergeCell ref="I11:L11"/>
    <mergeCell ref="C12:H12"/>
    <mergeCell ref="I12:L12"/>
    <mergeCell ref="M10:O10"/>
    <mergeCell ref="C7:H7"/>
    <mergeCell ref="I7:L7"/>
    <mergeCell ref="M7:O7"/>
    <mergeCell ref="C8:H8"/>
    <mergeCell ref="I8:L8"/>
    <mergeCell ref="M8:O8"/>
    <mergeCell ref="A1:B1"/>
    <mergeCell ref="C2:H2"/>
    <mergeCell ref="I2:L2"/>
    <mergeCell ref="M2:O2"/>
    <mergeCell ref="C1:P1"/>
  </mergeCells>
  <conditionalFormatting sqref="C22:E22 C23:O23 C4 H22:O22">
    <cfRule type="cellIs" dxfId="0" priority="48" operator="greaterThan">
      <formula>0</formula>
    </cfRule>
  </conditionalFormatting>
  <conditionalFormatting sqref="C21:E21 H21:O21">
    <cfRule type="expression" dxfId="35" priority="47">
      <formula>ISERROR(C21)</formula>
    </cfRule>
  </conditionalFormatting>
  <conditionalFormatting sqref="C21:E21 H21:O21">
    <cfRule type="cellIs" dxfId="35" priority="46" operator="equal">
      <formula>0</formula>
    </cfRule>
  </conditionalFormatting>
  <conditionalFormatting sqref="C21:E21 H21:O21">
    <cfRule type="cellIs" dxfId="37" priority="45" operator="greaterThan">
      <formula>0</formula>
    </cfRule>
  </conditionalFormatting>
  <conditionalFormatting sqref="C27:O27 D29:O29 D33:O33">
    <cfRule type="cellIs" dxfId="0" priority="44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40">
      <formula>ISBLANK(C8)</formula>
    </cfRule>
  </conditionalFormatting>
  <conditionalFormatting sqref="C29">
    <cfRule type="cellIs" dxfId="0" priority="42" operator="notEqual">
      <formula>VALUE(C28)</formula>
    </cfRule>
  </conditionalFormatting>
  <conditionalFormatting sqref="C29">
    <cfRule type="expression" dxfId="44" priority="41">
      <formula>ISBLANK(C29)</formula>
    </cfRule>
  </conditionalFormatting>
  <conditionalFormatting sqref="C8:O8 C10:O10 C12:O12 C14:O14 C16:O16 C31:O31 D35:O35 D37:O37 D25:O25 D39:O39 D41:O41">
    <cfRule type="cellIs" dxfId="0" priority="43" operator="notEqual">
      <formula>C7</formula>
    </cfRule>
  </conditionalFormatting>
  <conditionalFormatting sqref="C31">
    <cfRule type="expression" dxfId="44" priority="39">
      <formula>ISBLANK(C31)</formula>
    </cfRule>
  </conditionalFormatting>
  <conditionalFormatting sqref="C33">
    <cfRule type="cellIs" dxfId="0" priority="38" operator="notEqual">
      <formula>VALUE(C32)</formula>
    </cfRule>
  </conditionalFormatting>
  <conditionalFormatting sqref="C33">
    <cfRule type="expression" dxfId="44" priority="37">
      <formula>ISBLANK(C33)</formula>
    </cfRule>
  </conditionalFormatting>
  <conditionalFormatting sqref="C35">
    <cfRule type="cellIs" dxfId="0" priority="36" operator="notEqual">
      <formula>C34</formula>
    </cfRule>
  </conditionalFormatting>
  <conditionalFormatting sqref="C35">
    <cfRule type="expression" dxfId="44" priority="35">
      <formula>ISBLANK(C35)</formula>
    </cfRule>
  </conditionalFormatting>
  <conditionalFormatting sqref="C37">
    <cfRule type="cellIs" dxfId="0" priority="34" operator="notEqual">
      <formula>C36</formula>
    </cfRule>
  </conditionalFormatting>
  <conditionalFormatting sqref="C37">
    <cfRule type="expression" dxfId="44" priority="33">
      <formula>ISBLANK(C37)</formula>
    </cfRule>
  </conditionalFormatting>
  <conditionalFormatting sqref="C6">
    <cfRule type="expression" dxfId="44" priority="31">
      <formula>ISBLANK(C6)</formula>
    </cfRule>
    <cfRule type="cellIs" dxfId="0" priority="32" operator="notEqual">
      <formula>C5</formula>
    </cfRule>
  </conditionalFormatting>
  <conditionalFormatting sqref="C25">
    <cfRule type="cellIs" dxfId="0" priority="30" operator="notEqual">
      <formula>C24</formula>
    </cfRule>
  </conditionalFormatting>
  <conditionalFormatting sqref="C25">
    <cfRule type="expression" dxfId="44" priority="29">
      <formula>ISBLANK(C25)</formula>
    </cfRule>
  </conditionalFormatting>
  <conditionalFormatting sqref="C39">
    <cfRule type="cellIs" dxfId="0" priority="28" operator="notEqual">
      <formula>C38</formula>
    </cfRule>
  </conditionalFormatting>
  <conditionalFormatting sqref="C39">
    <cfRule type="expression" dxfId="44" priority="27">
      <formula>ISBLANK(C39)</formula>
    </cfRule>
  </conditionalFormatting>
  <conditionalFormatting sqref="C41">
    <cfRule type="cellIs" dxfId="0" priority="26" operator="notEqual">
      <formula>C40</formula>
    </cfRule>
  </conditionalFormatting>
  <conditionalFormatting sqref="C41">
    <cfRule type="expression" dxfId="44" priority="25">
      <formula>ISBLANK(C41)</formula>
    </cfRule>
  </conditionalFormatting>
  <conditionalFormatting sqref="C23:O41">
    <cfRule type="expression" dxfId="35" priority="24" stopIfTrue="1">
      <formula>OR(C$22="Free",C$22="Telenor",C$22="Mtel",C$22="Telenor&amp;Mtel")</formula>
    </cfRule>
  </conditionalFormatting>
  <conditionalFormatting sqref="F22:G22">
    <cfRule type="cellIs" dxfId="0" priority="23" operator="greaterThan">
      <formula>0</formula>
    </cfRule>
  </conditionalFormatting>
  <conditionalFormatting sqref="F21:G21">
    <cfRule type="expression" dxfId="35" priority="22">
      <formula>ISERROR(F21)</formula>
    </cfRule>
  </conditionalFormatting>
  <conditionalFormatting sqref="F21:G21">
    <cfRule type="cellIs" dxfId="35" priority="21" operator="equal">
      <formula>0</formula>
    </cfRule>
  </conditionalFormatting>
  <conditionalFormatting sqref="F21:G21">
    <cfRule type="cellIs" dxfId="37" priority="20" operator="greaterThan">
      <formula>0</formula>
    </cfRule>
  </conditionalFormatting>
  <conditionalFormatting sqref="P22:P23">
    <cfRule type="cellIs" dxfId="0" priority="19" operator="greaterThan">
      <formula>0</formula>
    </cfRule>
  </conditionalFormatting>
  <conditionalFormatting sqref="P27 P29 P33">
    <cfRule type="cellIs" dxfId="0" priority="15" operator="notEqual">
      <formula>VALUE(P26)</formula>
    </cfRule>
  </conditionalFormatting>
  <conditionalFormatting sqref="P8 P10 P12 P14 P16 P27 P29 P31 P33 P35 P37 P25 P39 P41">
    <cfRule type="expression" dxfId="44" priority="13">
      <formula>ISBLANK(P8)</formula>
    </cfRule>
  </conditionalFormatting>
  <conditionalFormatting sqref="P8 P10 P12 P14 P16 P31 P35 P37 P25 P39 P41">
    <cfRule type="cellIs" dxfId="0" priority="14" operator="notEqual">
      <formula>P7</formula>
    </cfRule>
  </conditionalFormatting>
  <conditionalFormatting sqref="P23:P41">
    <cfRule type="expression" dxfId="35" priority="12" stopIfTrue="1">
      <formula>OR(P$22="Free",P$22="Telenor",P$22="Mtel",P$22="Telenor&amp;Mtel")</formula>
    </cfRule>
  </conditionalFormatting>
  <conditionalFormatting sqref="C19">
    <cfRule type="cellIs" dxfId="35" priority="9" operator="equal">
      <formula>0</formula>
    </cfRule>
    <cfRule type="expression" dxfId="35" priority="8">
      <formula>ISERROR(C19)</formula>
    </cfRule>
  </conditionalFormatting>
  <conditionalFormatting sqref="P21">
    <cfRule type="expression" dxfId="35" priority="5">
      <formula>ISERROR(P21)</formula>
    </cfRule>
  </conditionalFormatting>
  <conditionalFormatting sqref="P21">
    <cfRule type="cellIs" dxfId="35" priority="4" operator="equal">
      <formula>0</formula>
    </cfRule>
  </conditionalFormatting>
  <conditionalFormatting sqref="P21">
    <cfRule type="cellIs" dxfId="37" priority="3" operator="greaterThan">
      <formula>0</formula>
    </cfRule>
  </conditionalFormatting>
  <conditionalFormatting sqref="D19:P19">
    <cfRule type="expression" dxfId="35" priority="1">
      <formula>ISERROR(D19)</formula>
    </cfRule>
    <cfRule type="cellIs" dxfId="35" priority="2" operator="equal">
      <formula>0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8"/>
  <sheetViews>
    <sheetView workbookViewId="0">
      <selection activeCell="C11" sqref="C11"/>
    </sheetView>
  </sheetViews>
  <sheetFormatPr defaultRowHeight="14.4"/>
  <cols>
    <col min="1" max="1" bestFit="1" width="35.33203125" customWidth="1" style="61"/>
    <col min="2" max="2" bestFit="1" width="9" customWidth="1" style="61"/>
    <col min="3" max="3" bestFit="1" width="74.44140625" customWidth="1" style="62"/>
    <col min="4" max="4" width="14.5546875" customWidth="1" style="61"/>
    <col min="5" max="7" width="8.88671875" customWidth="1" style="61"/>
    <col min="8" max="8" width="15.5546875" customWidth="1" style="61"/>
    <col min="9" max="16384" width="8.88671875" customWidth="1" style="61"/>
  </cols>
  <sheetData>
    <row r="1" ht="15">
      <c r="A1" s="118"/>
      <c r="B1" s="117" t="s">
        <v>162</v>
      </c>
      <c r="C1" s="116" t="s">
        <v>163</v>
      </c>
      <c r="D1" s="115" t="s">
        <v>164</v>
      </c>
    </row>
    <row r="2">
      <c r="A2" s="85" t="s">
        <v>165</v>
      </c>
      <c r="B2" s="84">
        <v>10026893</v>
      </c>
      <c r="C2" s="83" t="s">
        <v>166</v>
      </c>
      <c r="D2" s="82"/>
    </row>
    <row r="3">
      <c r="A3" s="89" t="s">
        <v>165</v>
      </c>
      <c r="B3" s="88">
        <v>10027419</v>
      </c>
      <c r="C3" s="87" t="s">
        <v>167</v>
      </c>
      <c r="D3" s="86"/>
    </row>
    <row r="4">
      <c r="A4" s="89" t="s">
        <v>165</v>
      </c>
      <c r="B4" s="88">
        <v>10026032</v>
      </c>
      <c r="C4" s="87" t="s">
        <v>168</v>
      </c>
      <c r="D4" s="86"/>
    </row>
    <row r="5">
      <c r="A5" s="89" t="s">
        <v>165</v>
      </c>
      <c r="B5" s="88">
        <v>10026035</v>
      </c>
      <c r="C5" s="87" t="s">
        <v>169</v>
      </c>
      <c r="D5" s="86"/>
    </row>
    <row r="6" ht="15">
      <c r="A6" s="77" t="s">
        <v>165</v>
      </c>
      <c r="B6" s="76">
        <v>10027363</v>
      </c>
      <c r="C6" s="75" t="s">
        <v>170</v>
      </c>
      <c r="D6" s="74"/>
    </row>
    <row r="7">
      <c r="A7" s="85" t="s">
        <v>171</v>
      </c>
      <c r="B7" s="84">
        <v>10027278</v>
      </c>
      <c r="C7" s="83" t="s">
        <v>172</v>
      </c>
      <c r="D7" s="82"/>
    </row>
    <row r="8">
      <c r="A8" s="89" t="s">
        <v>173</v>
      </c>
      <c r="B8" s="88">
        <v>10027361</v>
      </c>
      <c r="C8" s="87" t="s">
        <v>174</v>
      </c>
      <c r="D8" s="86"/>
    </row>
    <row r="9" ht="15">
      <c r="A9" s="77" t="s">
        <v>175</v>
      </c>
      <c r="B9" s="76">
        <v>10027360</v>
      </c>
      <c r="C9" s="75" t="s">
        <v>176</v>
      </c>
      <c r="D9" s="74"/>
    </row>
    <row r="10">
      <c r="A10" s="85" t="s">
        <v>177</v>
      </c>
      <c r="B10" s="84">
        <v>10027352</v>
      </c>
      <c r="C10" s="83" t="s">
        <v>178</v>
      </c>
      <c r="D10" s="82"/>
    </row>
    <row r="11">
      <c r="A11" s="89" t="s">
        <v>177</v>
      </c>
      <c r="B11" s="88">
        <v>10027510</v>
      </c>
      <c r="C11" s="87" t="s">
        <v>179</v>
      </c>
      <c r="D11" s="86"/>
    </row>
    <row r="12">
      <c r="A12" s="89" t="s">
        <v>177</v>
      </c>
      <c r="B12" s="88">
        <v>10027508</v>
      </c>
      <c r="C12" s="87" t="s">
        <v>180</v>
      </c>
      <c r="D12" s="86"/>
    </row>
    <row r="13">
      <c r="A13" s="89" t="s">
        <v>181</v>
      </c>
      <c r="B13" s="88">
        <v>10027269</v>
      </c>
      <c r="C13" s="87" t="s">
        <v>182</v>
      </c>
      <c r="D13" s="86"/>
    </row>
    <row r="14">
      <c r="A14" s="89" t="s">
        <v>183</v>
      </c>
      <c r="B14" s="88">
        <v>10029116</v>
      </c>
      <c r="C14" s="87" t="s">
        <v>184</v>
      </c>
      <c r="D14" s="86"/>
    </row>
    <row r="15">
      <c r="A15" s="89" t="s">
        <v>185</v>
      </c>
      <c r="B15" s="88">
        <v>10031384</v>
      </c>
      <c r="C15" s="87" t="s">
        <v>185</v>
      </c>
      <c r="D15" s="86"/>
    </row>
    <row r="16">
      <c r="A16" s="89" t="s">
        <v>186</v>
      </c>
      <c r="B16" s="88">
        <v>10031147</v>
      </c>
      <c r="C16" s="87" t="s">
        <v>187</v>
      </c>
      <c r="D16" s="86"/>
    </row>
    <row r="17">
      <c r="A17" s="89" t="s">
        <v>186</v>
      </c>
      <c r="B17" s="88">
        <v>10031386</v>
      </c>
      <c r="C17" s="87" t="s">
        <v>188</v>
      </c>
      <c r="D17" s="86"/>
    </row>
    <row r="18">
      <c r="A18" s="89" t="s">
        <v>186</v>
      </c>
      <c r="B18" s="88">
        <v>10022756</v>
      </c>
      <c r="C18" s="114" t="s">
        <v>189</v>
      </c>
      <c r="D18" s="86"/>
    </row>
    <row r="19">
      <c r="A19" s="89" t="s">
        <v>186</v>
      </c>
      <c r="B19" s="88">
        <v>10022753</v>
      </c>
      <c r="C19" s="114" t="s">
        <v>190</v>
      </c>
      <c r="D19" s="86"/>
    </row>
    <row r="20">
      <c r="A20" s="89" t="s">
        <v>186</v>
      </c>
      <c r="B20" s="88">
        <v>10022754</v>
      </c>
      <c r="C20" s="114" t="s">
        <v>191</v>
      </c>
      <c r="D20" s="86"/>
    </row>
    <row r="21">
      <c r="A21" s="89" t="s">
        <v>186</v>
      </c>
      <c r="B21" s="88">
        <v>10022757</v>
      </c>
      <c r="C21" s="114" t="s">
        <v>192</v>
      </c>
      <c r="D21" s="86"/>
    </row>
    <row r="22">
      <c r="A22" s="89" t="s">
        <v>186</v>
      </c>
      <c r="B22" s="88">
        <v>10026413</v>
      </c>
      <c r="C22" s="87" t="s">
        <v>193</v>
      </c>
      <c r="D22" s="86"/>
    </row>
    <row r="23">
      <c r="A23" s="89" t="s">
        <v>186</v>
      </c>
      <c r="B23" s="88">
        <v>10027273</v>
      </c>
      <c r="C23" s="87" t="s">
        <v>194</v>
      </c>
      <c r="D23" s="86"/>
    </row>
    <row r="24" ht="15">
      <c r="A24" s="77" t="s">
        <v>186</v>
      </c>
      <c r="B24" s="76"/>
      <c r="C24" s="75" t="s">
        <v>195</v>
      </c>
      <c r="D24" s="74"/>
    </row>
    <row r="25">
      <c r="A25" s="89" t="s">
        <v>196</v>
      </c>
      <c r="B25" s="88">
        <v>10025643</v>
      </c>
      <c r="C25" s="87" t="s">
        <v>197</v>
      </c>
      <c r="D25" s="86"/>
    </row>
    <row r="26">
      <c r="A26" s="89" t="s">
        <v>198</v>
      </c>
      <c r="B26" s="88">
        <v>10028663</v>
      </c>
      <c r="C26" s="114" t="s">
        <v>199</v>
      </c>
      <c r="D26" s="86"/>
    </row>
    <row r="27">
      <c r="A27" s="89" t="s">
        <v>200</v>
      </c>
      <c r="B27" s="88">
        <v>10031088</v>
      </c>
      <c r="C27" s="87" t="s">
        <v>201</v>
      </c>
      <c r="D27" s="86"/>
    </row>
    <row r="28">
      <c r="A28" s="89" t="s">
        <v>200</v>
      </c>
      <c r="B28" s="88">
        <v>10031387</v>
      </c>
      <c r="C28" s="87" t="s">
        <v>202</v>
      </c>
      <c r="D28" s="86"/>
    </row>
    <row r="29">
      <c r="A29" s="89" t="s">
        <v>203</v>
      </c>
      <c r="B29" s="88">
        <v>10027270</v>
      </c>
      <c r="C29" s="87" t="s">
        <v>204</v>
      </c>
      <c r="D29" s="86"/>
    </row>
    <row r="30">
      <c r="A30" s="89" t="s">
        <v>203</v>
      </c>
      <c r="B30" s="88">
        <v>10022130</v>
      </c>
      <c r="C30" s="87" t="s">
        <v>205</v>
      </c>
      <c r="D30" s="86"/>
    </row>
    <row r="31">
      <c r="A31" s="89" t="s">
        <v>203</v>
      </c>
      <c r="B31" s="88">
        <v>10024385</v>
      </c>
      <c r="C31" s="87" t="s">
        <v>206</v>
      </c>
      <c r="D31" s="86"/>
    </row>
    <row r="32">
      <c r="A32" s="89" t="s">
        <v>203</v>
      </c>
      <c r="B32" s="88">
        <v>10027340</v>
      </c>
      <c r="C32" s="87" t="s">
        <v>207</v>
      </c>
      <c r="D32" s="86"/>
    </row>
    <row r="33">
      <c r="A33" s="89" t="s">
        <v>203</v>
      </c>
      <c r="B33" s="88">
        <v>10027271</v>
      </c>
      <c r="C33" s="87" t="s">
        <v>208</v>
      </c>
      <c r="D33" s="86"/>
    </row>
    <row r="34">
      <c r="A34" s="110" t="s">
        <v>203</v>
      </c>
      <c r="B34" s="88">
        <v>10026709</v>
      </c>
      <c r="C34" s="87" t="s">
        <v>209</v>
      </c>
      <c r="D34" s="86"/>
    </row>
    <row r="35">
      <c r="A35" s="110" t="s">
        <v>203</v>
      </c>
      <c r="B35" s="88">
        <v>10031089</v>
      </c>
      <c r="C35" s="87" t="s">
        <v>210</v>
      </c>
      <c r="D35" s="86"/>
    </row>
    <row r="36" ht="15">
      <c r="A36" s="113" t="s">
        <v>203</v>
      </c>
      <c r="B36" s="92">
        <v>10031385</v>
      </c>
      <c r="C36" s="91" t="s">
        <v>211</v>
      </c>
      <c r="D36" s="90"/>
    </row>
    <row r="37" ht="15">
      <c r="A37" s="107" t="s">
        <v>212</v>
      </c>
      <c r="B37" s="106">
        <v>10027656</v>
      </c>
      <c r="C37" s="112" t="s">
        <v>213</v>
      </c>
      <c r="D37" s="104"/>
    </row>
    <row r="38">
      <c r="A38" s="85" t="s">
        <v>214</v>
      </c>
      <c r="B38" s="84">
        <v>10026879</v>
      </c>
      <c r="C38" s="83" t="s">
        <v>215</v>
      </c>
      <c r="D38" s="82"/>
    </row>
    <row r="39">
      <c r="A39" s="81" t="s">
        <v>214</v>
      </c>
      <c r="B39" s="80"/>
      <c r="C39" s="79" t="s">
        <v>216</v>
      </c>
      <c r="D39" s="78"/>
    </row>
    <row r="40">
      <c r="A40" s="81" t="s">
        <v>214</v>
      </c>
      <c r="B40" s="80"/>
      <c r="C40" s="79" t="s">
        <v>217</v>
      </c>
      <c r="D40" s="78"/>
    </row>
    <row r="41">
      <c r="A41" s="89" t="s">
        <v>214</v>
      </c>
      <c r="B41" s="88">
        <v>10026880</v>
      </c>
      <c r="C41" s="87" t="s">
        <v>218</v>
      </c>
      <c r="D41" s="86"/>
    </row>
    <row r="42">
      <c r="A42" s="89" t="s">
        <v>214</v>
      </c>
      <c r="B42" s="88">
        <v>10026881</v>
      </c>
      <c r="C42" s="87" t="s">
        <v>219</v>
      </c>
      <c r="D42" s="86"/>
    </row>
    <row r="43">
      <c r="A43" s="89" t="s">
        <v>214</v>
      </c>
      <c r="B43" s="88">
        <v>10026882</v>
      </c>
      <c r="C43" s="87" t="s">
        <v>220</v>
      </c>
      <c r="D43" s="86"/>
    </row>
    <row r="44">
      <c r="A44" s="89" t="s">
        <v>214</v>
      </c>
      <c r="B44" s="88">
        <v>10026883</v>
      </c>
      <c r="C44" s="87" t="s">
        <v>221</v>
      </c>
      <c r="D44" s="86"/>
    </row>
    <row r="45" ht="15">
      <c r="A45" s="77" t="s">
        <v>214</v>
      </c>
      <c r="B45" s="76">
        <v>10026884</v>
      </c>
      <c r="C45" s="75" t="s">
        <v>222</v>
      </c>
      <c r="D45" s="74"/>
    </row>
    <row r="46">
      <c r="A46" s="89" t="s">
        <v>223</v>
      </c>
      <c r="B46" s="88"/>
      <c r="C46" s="87" t="s">
        <v>224</v>
      </c>
      <c r="D46" s="86"/>
    </row>
    <row r="47">
      <c r="A47" s="89" t="s">
        <v>223</v>
      </c>
      <c r="B47" s="88"/>
      <c r="C47" s="87" t="s">
        <v>225</v>
      </c>
      <c r="D47" s="86"/>
    </row>
    <row r="48">
      <c r="A48" s="89" t="s">
        <v>223</v>
      </c>
      <c r="B48" s="88">
        <v>10023733</v>
      </c>
      <c r="C48" s="87" t="s">
        <v>226</v>
      </c>
      <c r="D48" s="86"/>
    </row>
    <row r="49">
      <c r="A49" s="89" t="s">
        <v>223</v>
      </c>
      <c r="B49" s="88">
        <v>10024251</v>
      </c>
      <c r="C49" s="87" t="s">
        <v>227</v>
      </c>
      <c r="D49" s="86"/>
    </row>
    <row r="50">
      <c r="A50" s="89" t="s">
        <v>223</v>
      </c>
      <c r="B50" s="88">
        <v>10027275</v>
      </c>
      <c r="C50" s="87" t="s">
        <v>228</v>
      </c>
      <c r="D50" s="86"/>
    </row>
    <row r="51">
      <c r="A51" s="89" t="s">
        <v>223</v>
      </c>
      <c r="B51" s="88">
        <v>10030661</v>
      </c>
      <c r="C51" s="87" t="s">
        <v>229</v>
      </c>
      <c r="D51" s="86"/>
    </row>
    <row r="52">
      <c r="A52" s="89" t="s">
        <v>223</v>
      </c>
      <c r="B52" s="88">
        <v>10027274</v>
      </c>
      <c r="C52" s="87" t="s">
        <v>230</v>
      </c>
      <c r="D52" s="86"/>
    </row>
    <row r="53">
      <c r="A53" s="89" t="s">
        <v>223</v>
      </c>
      <c r="B53" s="88">
        <v>10027276</v>
      </c>
      <c r="C53" s="87" t="s">
        <v>231</v>
      </c>
      <c r="D53" s="86"/>
    </row>
    <row r="54">
      <c r="A54" s="89" t="s">
        <v>223</v>
      </c>
      <c r="B54" s="88">
        <v>10030662</v>
      </c>
      <c r="C54" s="87" t="s">
        <v>232</v>
      </c>
      <c r="D54" s="86"/>
    </row>
    <row r="55">
      <c r="A55" s="89" t="s">
        <v>223</v>
      </c>
      <c r="B55" s="88">
        <v>10031146</v>
      </c>
      <c r="C55" s="87" t="s">
        <v>233</v>
      </c>
      <c r="D55" s="86"/>
    </row>
    <row r="56">
      <c r="A56" s="89" t="s">
        <v>223</v>
      </c>
      <c r="B56" s="88"/>
      <c r="C56" s="87" t="s">
        <v>234</v>
      </c>
      <c r="D56" s="86"/>
    </row>
    <row r="57">
      <c r="A57" s="89" t="s">
        <v>223</v>
      </c>
      <c r="B57" s="88">
        <v>10023703</v>
      </c>
      <c r="C57" s="87" t="s">
        <v>235</v>
      </c>
      <c r="D57" s="86"/>
    </row>
    <row r="58">
      <c r="A58" s="89" t="s">
        <v>236</v>
      </c>
      <c r="B58" s="88">
        <v>10027420</v>
      </c>
      <c r="C58" s="87" t="s">
        <v>237</v>
      </c>
      <c r="D58" s="86"/>
    </row>
    <row r="59">
      <c r="A59" s="89" t="s">
        <v>238</v>
      </c>
      <c r="B59" s="88">
        <v>10023494</v>
      </c>
      <c r="C59" s="87" t="s">
        <v>239</v>
      </c>
      <c r="D59" s="86"/>
    </row>
    <row r="60">
      <c r="A60" s="89" t="s">
        <v>223</v>
      </c>
      <c r="B60" s="88">
        <v>10029705</v>
      </c>
      <c r="C60" s="87" t="s">
        <v>240</v>
      </c>
      <c r="D60" s="86"/>
    </row>
    <row r="61">
      <c r="A61" s="89" t="s">
        <v>223</v>
      </c>
      <c r="B61" s="88">
        <v>10030914</v>
      </c>
      <c r="C61" s="87" t="s">
        <v>241</v>
      </c>
      <c r="D61" s="86"/>
    </row>
    <row r="62">
      <c r="A62" s="89" t="s">
        <v>223</v>
      </c>
      <c r="B62" s="88"/>
      <c r="C62" s="87" t="s">
        <v>242</v>
      </c>
      <c r="D62" s="86"/>
    </row>
    <row r="63">
      <c r="A63" s="89" t="s">
        <v>223</v>
      </c>
      <c r="B63" s="88">
        <v>10030566</v>
      </c>
      <c r="C63" s="87" t="s">
        <v>243</v>
      </c>
      <c r="D63" s="86"/>
    </row>
    <row r="64">
      <c r="A64" s="89" t="s">
        <v>244</v>
      </c>
      <c r="B64" s="88">
        <v>10023684</v>
      </c>
      <c r="C64" s="87" t="s">
        <v>245</v>
      </c>
      <c r="D64" s="86"/>
    </row>
    <row r="65">
      <c r="A65" s="89" t="s">
        <v>246</v>
      </c>
      <c r="B65" s="88">
        <v>10027546</v>
      </c>
      <c r="C65" s="87" t="s">
        <v>247</v>
      </c>
      <c r="D65" s="86"/>
      <c r="E65" s="14"/>
      <c r="F65" s="111"/>
      <c r="G65" s="14"/>
      <c r="H65" s="111"/>
    </row>
    <row r="66">
      <c r="A66" s="89" t="s">
        <v>248</v>
      </c>
      <c r="B66" s="88">
        <v>10028353</v>
      </c>
      <c r="C66" s="87" t="s">
        <v>249</v>
      </c>
      <c r="D66" s="86"/>
      <c r="E66" s="14"/>
      <c r="F66" s="111"/>
      <c r="G66" s="14"/>
      <c r="H66" s="111"/>
    </row>
    <row r="67">
      <c r="A67" s="89" t="s">
        <v>248</v>
      </c>
      <c r="B67" s="88">
        <v>10026455</v>
      </c>
      <c r="C67" s="87" t="s">
        <v>250</v>
      </c>
      <c r="D67" s="86"/>
      <c r="E67" s="14"/>
      <c r="F67" s="111"/>
      <c r="G67" s="14"/>
      <c r="H67" s="111"/>
    </row>
    <row r="68">
      <c r="A68" s="89" t="s">
        <v>251</v>
      </c>
      <c r="B68" s="88">
        <v>10026454</v>
      </c>
      <c r="C68" s="87" t="s">
        <v>252</v>
      </c>
      <c r="D68" s="86"/>
      <c r="E68" s="14"/>
      <c r="F68" s="111"/>
      <c r="G68" s="14"/>
      <c r="H68" s="111"/>
    </row>
    <row r="69">
      <c r="A69" s="89" t="s">
        <v>223</v>
      </c>
      <c r="B69" s="88"/>
      <c r="C69" s="87" t="s">
        <v>253</v>
      </c>
      <c r="D69" s="86"/>
      <c r="E69" s="14"/>
      <c r="F69" s="111"/>
      <c r="G69" s="14"/>
      <c r="H69" s="111"/>
    </row>
    <row r="70">
      <c r="A70" s="89" t="s">
        <v>223</v>
      </c>
      <c r="B70" s="88"/>
      <c r="C70" s="87" t="s">
        <v>254</v>
      </c>
      <c r="D70" s="86"/>
      <c r="E70" s="14"/>
      <c r="F70" s="111"/>
      <c r="G70" s="14"/>
      <c r="H70" s="111"/>
    </row>
    <row r="71">
      <c r="A71" s="89" t="s">
        <v>223</v>
      </c>
      <c r="B71" s="88">
        <v>10027511</v>
      </c>
      <c r="C71" s="87" t="s">
        <v>255</v>
      </c>
      <c r="D71" s="86"/>
      <c r="E71" s="14"/>
      <c r="F71" s="111"/>
      <c r="G71" s="14"/>
      <c r="H71" s="111"/>
    </row>
    <row r="72">
      <c r="A72" s="89" t="s">
        <v>223</v>
      </c>
      <c r="B72" s="88"/>
      <c r="C72" s="87" t="s">
        <v>256</v>
      </c>
      <c r="D72" s="86"/>
      <c r="E72" s="14"/>
      <c r="F72" s="111"/>
      <c r="G72" s="14"/>
      <c r="H72" s="111"/>
    </row>
    <row r="73">
      <c r="A73" s="89" t="s">
        <v>223</v>
      </c>
      <c r="B73" s="88"/>
      <c r="C73" s="87" t="s">
        <v>257</v>
      </c>
      <c r="D73" s="86"/>
      <c r="E73" s="14"/>
      <c r="F73" s="111"/>
      <c r="G73" s="14"/>
      <c r="H73" s="111"/>
    </row>
    <row r="74" ht="15">
      <c r="A74" s="89" t="s">
        <v>258</v>
      </c>
      <c r="B74" s="88"/>
      <c r="C74" s="87" t="s">
        <v>259</v>
      </c>
      <c r="D74" s="86"/>
      <c r="E74" s="14"/>
      <c r="F74" s="111"/>
      <c r="G74" s="14"/>
      <c r="H74" s="111"/>
    </row>
    <row r="75">
      <c r="A75" s="85" t="s">
        <v>260</v>
      </c>
      <c r="B75" s="84"/>
      <c r="C75" s="83" t="s">
        <v>261</v>
      </c>
      <c r="D75" s="82"/>
      <c r="E75" s="14"/>
      <c r="F75" s="111"/>
      <c r="G75" s="14"/>
      <c r="H75" s="111"/>
    </row>
    <row r="76">
      <c r="A76" s="110" t="s">
        <v>262</v>
      </c>
      <c r="B76" s="88"/>
      <c r="C76" s="87" t="s">
        <v>263</v>
      </c>
      <c r="D76" s="86"/>
      <c r="E76" s="14"/>
      <c r="F76" s="14"/>
      <c r="G76" s="14"/>
      <c r="H76" s="14"/>
    </row>
    <row r="77">
      <c r="A77" s="110" t="s">
        <v>264</v>
      </c>
      <c r="B77" s="88"/>
      <c r="C77" s="87" t="s">
        <v>265</v>
      </c>
      <c r="D77" s="86"/>
      <c r="E77" s="14"/>
      <c r="F77" s="14"/>
      <c r="G77" s="14"/>
      <c r="H77" s="14"/>
    </row>
    <row r="78" ht="15">
      <c r="A78" s="101" t="s">
        <v>266</v>
      </c>
      <c r="B78" s="100"/>
      <c r="C78" s="99" t="s">
        <v>267</v>
      </c>
      <c r="D78" s="98"/>
      <c r="E78" s="14"/>
      <c r="F78" s="14"/>
      <c r="G78" s="14"/>
      <c r="H78" s="14"/>
    </row>
    <row r="79">
      <c r="A79" s="85" t="s">
        <v>268</v>
      </c>
      <c r="B79" s="84">
        <v>10027470</v>
      </c>
      <c r="C79" s="83" t="s">
        <v>269</v>
      </c>
      <c r="D79" s="82"/>
      <c r="E79" s="14"/>
      <c r="F79" s="14"/>
      <c r="G79" s="14"/>
      <c r="H79" s="14"/>
    </row>
    <row r="80">
      <c r="A80" s="89" t="s">
        <v>268</v>
      </c>
      <c r="B80" s="88">
        <v>10027473</v>
      </c>
      <c r="C80" s="87" t="s">
        <v>270</v>
      </c>
      <c r="D80" s="86"/>
      <c r="E80" s="14"/>
      <c r="F80" s="14"/>
      <c r="G80" s="14"/>
      <c r="H80" s="14"/>
    </row>
    <row r="81">
      <c r="A81" s="89" t="s">
        <v>268</v>
      </c>
      <c r="B81" s="88">
        <v>10027472</v>
      </c>
      <c r="C81" s="87" t="s">
        <v>271</v>
      </c>
      <c r="D81" s="86"/>
    </row>
    <row r="82" ht="15">
      <c r="A82" s="77" t="s">
        <v>272</v>
      </c>
      <c r="B82" s="76">
        <v>10028664</v>
      </c>
      <c r="C82" s="75" t="s">
        <v>273</v>
      </c>
      <c r="D82" s="74"/>
    </row>
    <row r="83">
      <c r="A83" s="85" t="s">
        <v>274</v>
      </c>
      <c r="B83" s="84">
        <v>10027451</v>
      </c>
      <c r="C83" s="83" t="s">
        <v>275</v>
      </c>
      <c r="D83" s="82"/>
    </row>
    <row r="84">
      <c r="A84" s="89" t="s">
        <v>274</v>
      </c>
      <c r="B84" s="88">
        <v>10027453</v>
      </c>
      <c r="C84" s="87" t="s">
        <v>276</v>
      </c>
      <c r="D84" s="86"/>
    </row>
    <row r="85">
      <c r="A85" s="89" t="s">
        <v>274</v>
      </c>
      <c r="B85" s="88">
        <v>10027455</v>
      </c>
      <c r="C85" s="87" t="s">
        <v>191</v>
      </c>
      <c r="D85" s="86"/>
    </row>
    <row r="86">
      <c r="A86" s="89" t="s">
        <v>274</v>
      </c>
      <c r="B86" s="88">
        <v>10028708</v>
      </c>
      <c r="C86" s="87" t="s">
        <v>277</v>
      </c>
      <c r="D86" s="86"/>
    </row>
    <row r="87">
      <c r="A87" s="89" t="s">
        <v>278</v>
      </c>
      <c r="B87" s="88"/>
      <c r="C87" s="87" t="s">
        <v>279</v>
      </c>
      <c r="D87" s="86"/>
    </row>
    <row r="88" ht="15">
      <c r="A88" s="77" t="s">
        <v>280</v>
      </c>
      <c r="B88" s="76">
        <v>10028665</v>
      </c>
      <c r="C88" s="75" t="s">
        <v>281</v>
      </c>
      <c r="D88" s="74"/>
    </row>
    <row r="89">
      <c r="A89" s="89" t="s">
        <v>282</v>
      </c>
      <c r="B89" s="88">
        <v>10023117</v>
      </c>
      <c r="C89" s="87" t="s">
        <v>283</v>
      </c>
      <c r="D89" s="86"/>
    </row>
    <row r="90">
      <c r="A90" s="93" t="s">
        <v>284</v>
      </c>
      <c r="B90" s="92">
        <v>10022081</v>
      </c>
      <c r="C90" s="91" t="s">
        <v>285</v>
      </c>
      <c r="D90" s="90"/>
    </row>
    <row r="91">
      <c r="A91" s="93" t="s">
        <v>286</v>
      </c>
      <c r="B91" s="92">
        <v>10029943</v>
      </c>
      <c r="C91" s="91" t="s">
        <v>287</v>
      </c>
      <c r="D91" s="90"/>
    </row>
    <row r="92">
      <c r="A92" s="93" t="s">
        <v>288</v>
      </c>
      <c r="B92" s="92"/>
      <c r="C92" s="91" t="s">
        <v>289</v>
      </c>
      <c r="D92" s="90"/>
    </row>
    <row r="93">
      <c r="A93" s="93" t="s">
        <v>290</v>
      </c>
      <c r="B93" s="92">
        <v>10030034</v>
      </c>
      <c r="C93" s="91" t="s">
        <v>291</v>
      </c>
      <c r="D93" s="90"/>
    </row>
    <row r="94">
      <c r="A94" s="93" t="s">
        <v>292</v>
      </c>
      <c r="B94" s="92">
        <v>10030949</v>
      </c>
      <c r="C94" s="91" t="s">
        <v>293</v>
      </c>
      <c r="D94" s="90"/>
    </row>
    <row r="95">
      <c r="A95" s="93" t="s">
        <v>294</v>
      </c>
      <c r="B95" s="92">
        <v>10021933</v>
      </c>
      <c r="C95" s="91" t="s">
        <v>295</v>
      </c>
      <c r="D95" s="90"/>
    </row>
    <row r="96">
      <c r="A96" s="93" t="s">
        <v>296</v>
      </c>
      <c r="B96" s="92">
        <v>10026568</v>
      </c>
      <c r="C96" s="91" t="s">
        <v>297</v>
      </c>
      <c r="D96" s="90"/>
    </row>
    <row r="97">
      <c r="A97" s="93" t="s">
        <v>298</v>
      </c>
      <c r="B97" s="92">
        <v>10029831</v>
      </c>
      <c r="C97" s="91" t="s">
        <v>299</v>
      </c>
      <c r="D97" s="90"/>
    </row>
    <row r="98">
      <c r="A98" s="93" t="s">
        <v>300</v>
      </c>
      <c r="B98" s="92">
        <v>10027558</v>
      </c>
      <c r="C98" s="91" t="s">
        <v>301</v>
      </c>
      <c r="D98" s="90"/>
    </row>
    <row r="99">
      <c r="A99" s="93" t="s">
        <v>302</v>
      </c>
      <c r="B99" s="92">
        <v>10029642</v>
      </c>
      <c r="C99" s="91" t="s">
        <v>303</v>
      </c>
      <c r="D99" s="90"/>
    </row>
    <row r="100">
      <c r="A100" s="93" t="s">
        <v>304</v>
      </c>
      <c r="B100" s="92">
        <v>10030100</v>
      </c>
      <c r="C100" s="91" t="s">
        <v>305</v>
      </c>
      <c r="D100" s="90"/>
    </row>
    <row r="101">
      <c r="A101" s="93" t="s">
        <v>306</v>
      </c>
      <c r="B101" s="92">
        <v>10021347</v>
      </c>
      <c r="C101" s="91" t="s">
        <v>307</v>
      </c>
      <c r="D101" s="90"/>
    </row>
    <row r="102">
      <c r="A102" s="93" t="s">
        <v>308</v>
      </c>
      <c r="B102" s="92">
        <v>10031030</v>
      </c>
      <c r="C102" s="91" t="s">
        <v>309</v>
      </c>
      <c r="D102" s="90"/>
    </row>
    <row r="103">
      <c r="A103" s="93" t="s">
        <v>310</v>
      </c>
      <c r="B103" s="92">
        <v>10031031</v>
      </c>
      <c r="C103" s="91" t="s">
        <v>311</v>
      </c>
      <c r="D103" s="90"/>
    </row>
    <row r="104">
      <c r="A104" s="93" t="s">
        <v>312</v>
      </c>
      <c r="B104" s="92">
        <v>10013256</v>
      </c>
      <c r="C104" s="91" t="s">
        <v>313</v>
      </c>
      <c r="D104" s="90"/>
    </row>
    <row r="105">
      <c r="A105" s="93" t="s">
        <v>314</v>
      </c>
      <c r="B105" s="92">
        <v>10023086</v>
      </c>
      <c r="C105" s="91" t="s">
        <v>315</v>
      </c>
      <c r="D105" s="90"/>
    </row>
    <row r="106">
      <c r="A106" s="93" t="s">
        <v>316</v>
      </c>
      <c r="B106" s="92">
        <v>10022092</v>
      </c>
      <c r="C106" s="91" t="s">
        <v>317</v>
      </c>
      <c r="D106" s="90"/>
    </row>
    <row r="107">
      <c r="A107" s="93" t="s">
        <v>318</v>
      </c>
      <c r="B107" s="92">
        <v>10022093</v>
      </c>
      <c r="C107" s="91" t="s">
        <v>319</v>
      </c>
      <c r="D107" s="90"/>
    </row>
    <row r="108">
      <c r="A108" s="93" t="s">
        <v>320</v>
      </c>
      <c r="B108" s="92">
        <v>10029911</v>
      </c>
      <c r="C108" s="91" t="s">
        <v>321</v>
      </c>
      <c r="D108" s="90"/>
    </row>
    <row r="109">
      <c r="A109" s="93" t="s">
        <v>322</v>
      </c>
      <c r="B109" s="92">
        <v>10030405</v>
      </c>
      <c r="C109" s="91" t="s">
        <v>323</v>
      </c>
      <c r="D109" s="90"/>
    </row>
    <row r="110">
      <c r="A110" s="93" t="s">
        <v>324</v>
      </c>
      <c r="B110" s="92">
        <v>10030986</v>
      </c>
      <c r="C110" s="91" t="s">
        <v>325</v>
      </c>
      <c r="D110" s="90"/>
    </row>
    <row r="111">
      <c r="A111" s="93" t="s">
        <v>326</v>
      </c>
      <c r="B111" s="92">
        <v>10030809</v>
      </c>
      <c r="C111" s="91" t="s">
        <v>327</v>
      </c>
      <c r="D111" s="90"/>
    </row>
    <row r="112">
      <c r="A112" s="93" t="s">
        <v>328</v>
      </c>
      <c r="B112" s="92"/>
      <c r="C112" s="91" t="s">
        <v>329</v>
      </c>
      <c r="D112" s="90"/>
    </row>
    <row r="113">
      <c r="A113" s="93" t="s">
        <v>330</v>
      </c>
      <c r="B113" s="92"/>
      <c r="C113" s="91" t="s">
        <v>331</v>
      </c>
      <c r="D113" s="90"/>
    </row>
    <row r="114">
      <c r="A114" s="93" t="s">
        <v>332</v>
      </c>
      <c r="B114" s="92">
        <v>10027557</v>
      </c>
      <c r="C114" s="91" t="s">
        <v>333</v>
      </c>
      <c r="D114" s="90"/>
    </row>
    <row r="115">
      <c r="A115" s="93" t="s">
        <v>334</v>
      </c>
      <c r="B115" s="92">
        <v>10021306</v>
      </c>
      <c r="C115" s="91" t="s">
        <v>335</v>
      </c>
      <c r="D115" s="90"/>
    </row>
    <row r="116">
      <c r="A116" s="93" t="s">
        <v>336</v>
      </c>
      <c r="B116" s="92">
        <v>10030821</v>
      </c>
      <c r="C116" s="91" t="s">
        <v>337</v>
      </c>
      <c r="D116" s="90"/>
    </row>
    <row r="117">
      <c r="A117" s="93" t="s">
        <v>338</v>
      </c>
      <c r="B117" s="92">
        <v>10027555</v>
      </c>
      <c r="C117" s="91" t="s">
        <v>339</v>
      </c>
      <c r="D117" s="90"/>
    </row>
    <row r="118" ht="15">
      <c r="A118" s="93" t="s">
        <v>340</v>
      </c>
      <c r="B118" s="92">
        <v>10027556</v>
      </c>
      <c r="C118" s="91" t="s">
        <v>341</v>
      </c>
      <c r="D118" s="90"/>
    </row>
    <row r="119">
      <c r="A119" s="97" t="s">
        <v>342</v>
      </c>
      <c r="B119" s="96">
        <v>10026565</v>
      </c>
      <c r="C119" s="95" t="s">
        <v>343</v>
      </c>
      <c r="D119" s="94"/>
    </row>
    <row r="120">
      <c r="A120" s="110" t="s">
        <v>344</v>
      </c>
      <c r="B120" s="88">
        <v>10030033</v>
      </c>
      <c r="C120" s="87" t="s">
        <v>345</v>
      </c>
      <c r="D120" s="86"/>
    </row>
    <row r="121">
      <c r="A121" s="110" t="s">
        <v>346</v>
      </c>
      <c r="B121" s="88">
        <v>10022107</v>
      </c>
      <c r="C121" s="87" t="s">
        <v>347</v>
      </c>
      <c r="D121" s="90"/>
    </row>
    <row r="122" ht="15">
      <c r="A122" s="109" t="s">
        <v>348</v>
      </c>
      <c r="B122" s="92"/>
      <c r="C122" s="108" t="s">
        <v>349</v>
      </c>
      <c r="D122" s="74"/>
    </row>
    <row r="123" ht="15">
      <c r="A123" s="107" t="s">
        <v>350</v>
      </c>
      <c r="B123" s="106">
        <v>10029819</v>
      </c>
      <c r="C123" s="105" t="s">
        <v>351</v>
      </c>
      <c r="D123" s="104"/>
    </row>
    <row r="124">
      <c r="A124" s="81" t="s">
        <v>352</v>
      </c>
      <c r="B124" s="80">
        <v>10029408</v>
      </c>
      <c r="C124" s="79" t="s">
        <v>353</v>
      </c>
      <c r="D124" s="78"/>
    </row>
    <row r="125">
      <c r="A125" s="81" t="s">
        <v>354</v>
      </c>
      <c r="B125" s="80">
        <v>10028459</v>
      </c>
      <c r="C125" s="79" t="s">
        <v>355</v>
      </c>
      <c r="D125" s="78"/>
    </row>
    <row r="126">
      <c r="A126" s="81" t="s">
        <v>356</v>
      </c>
      <c r="B126" s="80">
        <v>10028489</v>
      </c>
      <c r="C126" s="79" t="s">
        <v>357</v>
      </c>
      <c r="D126" s="78"/>
    </row>
    <row r="127">
      <c r="A127" s="89" t="s">
        <v>358</v>
      </c>
      <c r="B127" s="88">
        <v>10028467</v>
      </c>
      <c r="C127" s="87" t="s">
        <v>359</v>
      </c>
      <c r="D127" s="86"/>
    </row>
    <row r="128">
      <c r="A128" s="89" t="s">
        <v>358</v>
      </c>
      <c r="B128" s="92">
        <v>10028468</v>
      </c>
      <c r="C128" s="91" t="s">
        <v>360</v>
      </c>
      <c r="D128" s="90"/>
    </row>
    <row r="129" ht="42">
      <c r="A129" s="103" t="s">
        <v>358</v>
      </c>
      <c r="B129" s="76"/>
      <c r="C129" s="75" t="s">
        <v>361</v>
      </c>
      <c r="D129" s="102" t="s">
        <v>362</v>
      </c>
    </row>
    <row r="130">
      <c r="A130" s="81" t="s">
        <v>363</v>
      </c>
      <c r="B130" s="80">
        <v>10023102</v>
      </c>
      <c r="C130" s="79" t="s">
        <v>364</v>
      </c>
      <c r="D130" s="78"/>
    </row>
    <row r="131">
      <c r="A131" s="81" t="s">
        <v>365</v>
      </c>
      <c r="B131" s="80">
        <v>10021514</v>
      </c>
      <c r="C131" s="79" t="s">
        <v>366</v>
      </c>
      <c r="D131" s="78"/>
    </row>
    <row r="132">
      <c r="A132" s="81" t="s">
        <v>367</v>
      </c>
      <c r="B132" s="80">
        <v>10027548</v>
      </c>
      <c r="C132" s="79" t="s">
        <v>368</v>
      </c>
      <c r="D132" s="78"/>
    </row>
    <row r="133">
      <c r="A133" s="89" t="s">
        <v>369</v>
      </c>
      <c r="B133" s="88">
        <v>10026564</v>
      </c>
      <c r="C133" s="87" t="s">
        <v>370</v>
      </c>
      <c r="D133" s="86"/>
    </row>
    <row r="134">
      <c r="A134" s="93" t="s">
        <v>371</v>
      </c>
      <c r="B134" s="92">
        <v>10022424</v>
      </c>
      <c r="C134" s="91" t="s">
        <v>372</v>
      </c>
      <c r="D134" s="90"/>
    </row>
    <row r="135">
      <c r="A135" s="89" t="s">
        <v>373</v>
      </c>
      <c r="B135" s="88">
        <v>10028420</v>
      </c>
      <c r="C135" s="87" t="s">
        <v>374</v>
      </c>
      <c r="D135" s="86"/>
    </row>
    <row r="136">
      <c r="A136" s="89" t="s">
        <v>375</v>
      </c>
      <c r="B136" s="88">
        <v>10023104</v>
      </c>
      <c r="C136" s="87" t="s">
        <v>376</v>
      </c>
      <c r="D136" s="86"/>
    </row>
    <row r="137">
      <c r="A137" s="89" t="s">
        <v>377</v>
      </c>
      <c r="B137" s="88">
        <v>10029818</v>
      </c>
      <c r="C137" s="87" t="s">
        <v>378</v>
      </c>
      <c r="D137" s="86"/>
    </row>
    <row r="138">
      <c r="A138" s="89" t="s">
        <v>379</v>
      </c>
      <c r="B138" s="88"/>
      <c r="C138" s="87" t="s">
        <v>380</v>
      </c>
      <c r="D138" s="86"/>
    </row>
    <row r="139">
      <c r="A139" s="89" t="s">
        <v>381</v>
      </c>
      <c r="B139" s="88">
        <v>10028458</v>
      </c>
      <c r="C139" s="87" t="s">
        <v>382</v>
      </c>
      <c r="D139" s="86"/>
    </row>
    <row r="140">
      <c r="A140" s="89" t="s">
        <v>383</v>
      </c>
      <c r="B140" s="88">
        <v>10026368</v>
      </c>
      <c r="C140" s="87" t="s">
        <v>384</v>
      </c>
      <c r="D140" s="86"/>
    </row>
    <row r="141">
      <c r="A141" s="89" t="s">
        <v>385</v>
      </c>
      <c r="B141" s="88">
        <v>10026366</v>
      </c>
      <c r="C141" s="87" t="s">
        <v>386</v>
      </c>
      <c r="D141" s="86"/>
    </row>
    <row r="142">
      <c r="A142" s="89" t="s">
        <v>387</v>
      </c>
      <c r="B142" s="88">
        <v>10022550</v>
      </c>
      <c r="C142" s="87" t="s">
        <v>388</v>
      </c>
      <c r="D142" s="86"/>
    </row>
    <row r="143">
      <c r="A143" s="89" t="s">
        <v>389</v>
      </c>
      <c r="B143" s="88">
        <v>10023609</v>
      </c>
      <c r="C143" s="87" t="s">
        <v>390</v>
      </c>
      <c r="D143" s="86"/>
    </row>
    <row r="144">
      <c r="A144" s="89" t="s">
        <v>391</v>
      </c>
      <c r="B144" s="88">
        <v>10023610</v>
      </c>
      <c r="C144" s="87" t="s">
        <v>392</v>
      </c>
      <c r="D144" s="86"/>
    </row>
    <row r="145">
      <c r="A145" s="89" t="s">
        <v>393</v>
      </c>
      <c r="B145" s="88">
        <v>10023902</v>
      </c>
      <c r="C145" s="87" t="s">
        <v>394</v>
      </c>
      <c r="D145" s="86"/>
    </row>
    <row r="146">
      <c r="A146" s="89" t="s">
        <v>395</v>
      </c>
      <c r="B146" s="88">
        <v>10026566</v>
      </c>
      <c r="C146" s="87" t="s">
        <v>396</v>
      </c>
      <c r="D146" s="86"/>
    </row>
    <row r="147">
      <c r="A147" s="81" t="s">
        <v>397</v>
      </c>
      <c r="B147" s="80">
        <v>10030356</v>
      </c>
      <c r="C147" s="79" t="s">
        <v>398</v>
      </c>
      <c r="D147" s="78"/>
    </row>
    <row r="148">
      <c r="A148" s="81" t="s">
        <v>399</v>
      </c>
      <c r="B148" s="80">
        <v>10030384</v>
      </c>
      <c r="C148" s="79" t="s">
        <v>400</v>
      </c>
      <c r="D148" s="78"/>
    </row>
    <row r="149">
      <c r="A149" s="89" t="s">
        <v>401</v>
      </c>
      <c r="B149" s="88">
        <v>10030278</v>
      </c>
      <c r="C149" s="87" t="s">
        <v>402</v>
      </c>
      <c r="D149" s="86"/>
    </row>
    <row r="150">
      <c r="A150" s="89" t="s">
        <v>403</v>
      </c>
      <c r="B150" s="88">
        <v>10030620</v>
      </c>
      <c r="C150" s="87" t="s">
        <v>404</v>
      </c>
      <c r="D150" s="86"/>
    </row>
    <row r="151" ht="15">
      <c r="A151" s="77" t="s">
        <v>405</v>
      </c>
      <c r="B151" s="76"/>
      <c r="C151" s="75" t="s">
        <v>406</v>
      </c>
      <c r="D151" s="74"/>
    </row>
    <row r="152">
      <c r="A152" s="85" t="s">
        <v>407</v>
      </c>
      <c r="B152" s="84">
        <v>10028421</v>
      </c>
      <c r="C152" s="83" t="s">
        <v>408</v>
      </c>
      <c r="D152" s="82"/>
    </row>
    <row r="153">
      <c r="A153" s="81" t="s">
        <v>409</v>
      </c>
      <c r="B153" s="80">
        <v>10027465</v>
      </c>
      <c r="C153" s="79" t="s">
        <v>410</v>
      </c>
      <c r="D153" s="78"/>
    </row>
    <row r="154">
      <c r="A154" s="89" t="s">
        <v>411</v>
      </c>
      <c r="B154" s="88">
        <v>10027549</v>
      </c>
      <c r="C154" s="87" t="s">
        <v>412</v>
      </c>
      <c r="D154" s="86"/>
    </row>
    <row r="155">
      <c r="A155" s="89" t="s">
        <v>413</v>
      </c>
      <c r="B155" s="88">
        <v>10024424</v>
      </c>
      <c r="C155" s="87" t="s">
        <v>414</v>
      </c>
      <c r="D155" s="86"/>
    </row>
    <row r="156">
      <c r="A156" s="89" t="s">
        <v>415</v>
      </c>
      <c r="B156" s="88">
        <v>10017992</v>
      </c>
      <c r="C156" s="87" t="s">
        <v>416</v>
      </c>
      <c r="D156" s="86"/>
    </row>
    <row r="157">
      <c r="A157" s="89" t="s">
        <v>417</v>
      </c>
      <c r="B157" s="88">
        <v>10024393</v>
      </c>
      <c r="C157" s="87" t="s">
        <v>418</v>
      </c>
      <c r="D157" s="86"/>
    </row>
    <row r="158">
      <c r="A158" s="89" t="s">
        <v>419</v>
      </c>
      <c r="B158" s="88">
        <v>10024394</v>
      </c>
      <c r="C158" s="87" t="s">
        <v>420</v>
      </c>
      <c r="D158" s="86"/>
    </row>
    <row r="159" ht="15">
      <c r="A159" s="89" t="s">
        <v>421</v>
      </c>
      <c r="B159" s="88">
        <v>10022531</v>
      </c>
      <c r="C159" s="87" t="s">
        <v>422</v>
      </c>
      <c r="D159" s="86"/>
    </row>
    <row r="160">
      <c r="A160" s="85" t="s">
        <v>423</v>
      </c>
      <c r="B160" s="84">
        <v>10027554</v>
      </c>
      <c r="C160" s="83" t="s">
        <v>424</v>
      </c>
      <c r="D160" s="82"/>
    </row>
    <row r="161">
      <c r="A161" s="89" t="s">
        <v>425</v>
      </c>
      <c r="B161" s="88">
        <v>10017994</v>
      </c>
      <c r="C161" s="87" t="s">
        <v>426</v>
      </c>
      <c r="D161" s="86"/>
    </row>
    <row r="162">
      <c r="A162" s="89" t="s">
        <v>427</v>
      </c>
      <c r="B162" s="88">
        <v>10024391</v>
      </c>
      <c r="C162" s="87" t="s">
        <v>428</v>
      </c>
      <c r="D162" s="86"/>
    </row>
    <row r="163">
      <c r="A163" s="89" t="s">
        <v>429</v>
      </c>
      <c r="B163" s="88">
        <v>10022423</v>
      </c>
      <c r="C163" s="87" t="s">
        <v>430</v>
      </c>
      <c r="D163" s="86"/>
    </row>
    <row r="164">
      <c r="A164" s="89" t="s">
        <v>431</v>
      </c>
      <c r="B164" s="88">
        <v>10024392</v>
      </c>
      <c r="C164" s="87" t="s">
        <v>430</v>
      </c>
      <c r="D164" s="86"/>
    </row>
    <row r="165">
      <c r="A165" s="89" t="s">
        <v>432</v>
      </c>
      <c r="B165" s="88">
        <v>10026567</v>
      </c>
      <c r="C165" s="87" t="s">
        <v>433</v>
      </c>
      <c r="D165" s="86"/>
    </row>
    <row r="166">
      <c r="A166" s="89" t="s">
        <v>434</v>
      </c>
      <c r="B166" s="88">
        <v>10030404</v>
      </c>
      <c r="C166" s="87" t="s">
        <v>435</v>
      </c>
      <c r="D166" s="86"/>
    </row>
    <row r="167">
      <c r="A167" s="89" t="s">
        <v>436</v>
      </c>
      <c r="B167" s="88">
        <v>10029910</v>
      </c>
      <c r="C167" s="87" t="s">
        <v>437</v>
      </c>
      <c r="D167" s="86"/>
    </row>
    <row r="168">
      <c r="A168" s="89" t="s">
        <v>438</v>
      </c>
      <c r="B168" s="88">
        <v>10030228</v>
      </c>
      <c r="C168" s="87" t="s">
        <v>439</v>
      </c>
      <c r="D168" s="86"/>
    </row>
    <row r="169">
      <c r="A169" s="89" t="s">
        <v>440</v>
      </c>
      <c r="B169" s="88">
        <v>10030229</v>
      </c>
      <c r="C169" s="87" t="s">
        <v>441</v>
      </c>
      <c r="D169" s="86"/>
    </row>
    <row r="170">
      <c r="A170" s="89" t="s">
        <v>442</v>
      </c>
      <c r="B170" s="88">
        <v>10024252</v>
      </c>
      <c r="C170" s="87" t="s">
        <v>443</v>
      </c>
      <c r="D170" s="86"/>
    </row>
    <row r="171">
      <c r="A171" s="93" t="s">
        <v>444</v>
      </c>
      <c r="B171" s="92">
        <v>10029817</v>
      </c>
      <c r="C171" s="91" t="s">
        <v>445</v>
      </c>
      <c r="D171" s="90"/>
    </row>
    <row r="172">
      <c r="A172" s="93" t="s">
        <v>446</v>
      </c>
      <c r="B172" s="92">
        <v>10029938</v>
      </c>
      <c r="C172" s="91" t="s">
        <v>447</v>
      </c>
      <c r="D172" s="90"/>
    </row>
    <row r="173">
      <c r="A173" s="93" t="s">
        <v>448</v>
      </c>
      <c r="B173" s="92">
        <v>10029896</v>
      </c>
      <c r="C173" s="91" t="s">
        <v>449</v>
      </c>
      <c r="D173" s="90"/>
    </row>
    <row r="174">
      <c r="A174" s="93" t="s">
        <v>450</v>
      </c>
      <c r="B174" s="92">
        <v>10029895</v>
      </c>
      <c r="C174" s="91" t="s">
        <v>451</v>
      </c>
      <c r="D174" s="90"/>
    </row>
    <row r="175">
      <c r="A175" s="93" t="s">
        <v>452</v>
      </c>
      <c r="B175" s="92">
        <v>10030373</v>
      </c>
      <c r="C175" s="91" t="s">
        <v>453</v>
      </c>
      <c r="D175" s="90"/>
    </row>
    <row r="176">
      <c r="A176" s="93" t="s">
        <v>454</v>
      </c>
      <c r="B176" s="92">
        <v>10030374</v>
      </c>
      <c r="C176" s="91" t="s">
        <v>455</v>
      </c>
      <c r="D176" s="90"/>
    </row>
    <row r="177">
      <c r="A177" s="93" t="s">
        <v>456</v>
      </c>
      <c r="B177" s="92">
        <v>10030371</v>
      </c>
      <c r="C177" s="91" t="s">
        <v>457</v>
      </c>
      <c r="D177" s="90"/>
    </row>
    <row r="178">
      <c r="A178" s="93" t="s">
        <v>458</v>
      </c>
      <c r="B178" s="92">
        <v>10030372</v>
      </c>
      <c r="C178" s="91" t="s">
        <v>459</v>
      </c>
      <c r="D178" s="90"/>
    </row>
    <row r="179">
      <c r="A179" s="93" t="s">
        <v>460</v>
      </c>
      <c r="B179" s="92"/>
      <c r="C179" s="91" t="s">
        <v>461</v>
      </c>
      <c r="D179" s="90"/>
    </row>
    <row r="180">
      <c r="A180" s="93" t="s">
        <v>462</v>
      </c>
      <c r="B180" s="92"/>
      <c r="C180" s="91" t="s">
        <v>463</v>
      </c>
      <c r="D180" s="90"/>
    </row>
    <row r="181">
      <c r="A181" s="93" t="s">
        <v>464</v>
      </c>
      <c r="B181" s="92"/>
      <c r="C181" s="91" t="s">
        <v>465</v>
      </c>
      <c r="D181" s="90"/>
    </row>
    <row r="182">
      <c r="A182" s="93" t="s">
        <v>466</v>
      </c>
      <c r="B182" s="92"/>
      <c r="C182" s="91" t="s">
        <v>467</v>
      </c>
      <c r="D182" s="90"/>
    </row>
    <row r="183" ht="15">
      <c r="A183" s="77" t="s">
        <v>468</v>
      </c>
      <c r="B183" s="76">
        <v>10030277</v>
      </c>
      <c r="C183" s="75" t="s">
        <v>469</v>
      </c>
      <c r="D183" s="74"/>
    </row>
    <row r="184">
      <c r="A184" s="89" t="s">
        <v>470</v>
      </c>
      <c r="B184" s="88">
        <v>10022362</v>
      </c>
      <c r="C184" s="87" t="s">
        <v>471</v>
      </c>
      <c r="D184" s="86"/>
    </row>
    <row r="185">
      <c r="A185" s="89" t="s">
        <v>472</v>
      </c>
      <c r="B185" s="88">
        <v>10027463</v>
      </c>
      <c r="C185" s="87" t="s">
        <v>473</v>
      </c>
      <c r="D185" s="86"/>
    </row>
    <row r="186">
      <c r="A186" s="89" t="s">
        <v>474</v>
      </c>
      <c r="B186" s="88">
        <v>10026563</v>
      </c>
      <c r="C186" s="87" t="s">
        <v>475</v>
      </c>
      <c r="D186" s="86"/>
    </row>
    <row r="187">
      <c r="A187" s="89" t="s">
        <v>476</v>
      </c>
      <c r="B187" s="88">
        <v>10027462</v>
      </c>
      <c r="C187" s="87" t="s">
        <v>477</v>
      </c>
      <c r="D187" s="86"/>
    </row>
    <row r="188">
      <c r="A188" s="89" t="s">
        <v>478</v>
      </c>
      <c r="B188" s="88">
        <v>10022513</v>
      </c>
      <c r="C188" s="87" t="s">
        <v>479</v>
      </c>
      <c r="D188" s="86"/>
    </row>
    <row r="189">
      <c r="A189" s="89" t="s">
        <v>480</v>
      </c>
      <c r="B189" s="88">
        <v>10027464</v>
      </c>
      <c r="C189" s="87" t="s">
        <v>481</v>
      </c>
      <c r="D189" s="86"/>
    </row>
    <row r="190">
      <c r="A190" s="89" t="s">
        <v>482</v>
      </c>
      <c r="B190" s="88">
        <v>10026371</v>
      </c>
      <c r="C190" s="87" t="s">
        <v>483</v>
      </c>
      <c r="D190" s="86"/>
    </row>
    <row r="191">
      <c r="A191" s="89" t="s">
        <v>484</v>
      </c>
      <c r="B191" s="88">
        <v>10017996</v>
      </c>
      <c r="C191" s="87" t="s">
        <v>485</v>
      </c>
      <c r="D191" s="86"/>
    </row>
    <row r="192" ht="15">
      <c r="A192" s="101" t="s">
        <v>486</v>
      </c>
      <c r="B192" s="100">
        <v>10029397</v>
      </c>
      <c r="C192" s="99" t="s">
        <v>487</v>
      </c>
      <c r="D192" s="98"/>
    </row>
    <row r="193">
      <c r="A193" s="97" t="s">
        <v>488</v>
      </c>
      <c r="B193" s="96">
        <v>10027550</v>
      </c>
      <c r="C193" s="95" t="s">
        <v>489</v>
      </c>
      <c r="D193" s="94"/>
    </row>
    <row r="194">
      <c r="A194" s="93" t="s">
        <v>490</v>
      </c>
      <c r="B194" s="92">
        <v>10025645</v>
      </c>
      <c r="C194" s="91" t="s">
        <v>491</v>
      </c>
      <c r="D194" s="90"/>
    </row>
    <row r="195">
      <c r="A195" s="93" t="s">
        <v>492</v>
      </c>
      <c r="B195" s="92">
        <v>10025644</v>
      </c>
      <c r="C195" s="91" t="s">
        <v>493</v>
      </c>
      <c r="D195" s="90"/>
    </row>
    <row r="196">
      <c r="A196" s="93" t="s">
        <v>494</v>
      </c>
      <c r="B196" s="92">
        <v>10023904</v>
      </c>
      <c r="C196" s="91" t="s">
        <v>495</v>
      </c>
      <c r="D196" s="90"/>
    </row>
    <row r="197">
      <c r="A197" s="89" t="s">
        <v>496</v>
      </c>
      <c r="B197" s="88">
        <v>10023128</v>
      </c>
      <c r="C197" s="87" t="s">
        <v>497</v>
      </c>
      <c r="D197" s="86"/>
    </row>
    <row r="198">
      <c r="A198" s="89" t="s">
        <v>498</v>
      </c>
      <c r="B198" s="88">
        <v>10026369</v>
      </c>
      <c r="C198" s="87" t="s">
        <v>499</v>
      </c>
      <c r="D198" s="86"/>
    </row>
    <row r="199">
      <c r="A199" s="93" t="s">
        <v>500</v>
      </c>
      <c r="B199" s="92">
        <v>10030232</v>
      </c>
      <c r="C199" s="91" t="s">
        <v>501</v>
      </c>
      <c r="D199" s="90"/>
    </row>
    <row r="200">
      <c r="A200" s="93" t="s">
        <v>502</v>
      </c>
      <c r="B200" s="92">
        <v>10030233</v>
      </c>
      <c r="C200" s="91" t="s">
        <v>503</v>
      </c>
      <c r="D200" s="90"/>
    </row>
    <row r="201">
      <c r="A201" s="93" t="s">
        <v>504</v>
      </c>
      <c r="B201" s="92">
        <v>10026370</v>
      </c>
      <c r="C201" s="91" t="s">
        <v>505</v>
      </c>
      <c r="D201" s="90"/>
    </row>
    <row r="202">
      <c r="A202" s="93" t="s">
        <v>506</v>
      </c>
      <c r="B202" s="92">
        <v>10030231</v>
      </c>
      <c r="C202" s="91" t="s">
        <v>507</v>
      </c>
      <c r="D202" s="90"/>
    </row>
    <row r="203">
      <c r="A203" s="93" t="s">
        <v>508</v>
      </c>
      <c r="B203" s="92">
        <v>10030427</v>
      </c>
      <c r="C203" s="91" t="s">
        <v>509</v>
      </c>
      <c r="D203" s="90"/>
    </row>
    <row r="204">
      <c r="A204" s="93" t="s">
        <v>508</v>
      </c>
      <c r="B204" s="92">
        <v>10030385</v>
      </c>
      <c r="C204" s="91" t="s">
        <v>510</v>
      </c>
      <c r="D204" s="90"/>
    </row>
    <row r="205">
      <c r="A205" s="93" t="s">
        <v>508</v>
      </c>
      <c r="B205" s="92">
        <v>10030230</v>
      </c>
      <c r="C205" s="91" t="s">
        <v>511</v>
      </c>
      <c r="D205" s="90"/>
    </row>
    <row r="206" ht="15">
      <c r="A206" s="93" t="s">
        <v>512</v>
      </c>
      <c r="B206" s="92">
        <v>10030386</v>
      </c>
      <c r="C206" s="91" t="s">
        <v>513</v>
      </c>
      <c r="D206" s="90"/>
    </row>
    <row r="207">
      <c r="A207" s="85" t="s">
        <v>514</v>
      </c>
      <c r="B207" s="84">
        <v>10025853</v>
      </c>
      <c r="C207" s="83" t="s">
        <v>515</v>
      </c>
      <c r="D207" s="82"/>
    </row>
    <row r="208">
      <c r="A208" s="89" t="s">
        <v>516</v>
      </c>
      <c r="B208" s="88">
        <v>10023103</v>
      </c>
      <c r="C208" s="87" t="s">
        <v>517</v>
      </c>
      <c r="D208" s="86"/>
    </row>
    <row r="209">
      <c r="A209" s="89" t="s">
        <v>518</v>
      </c>
      <c r="B209" s="88">
        <v>10022357</v>
      </c>
      <c r="C209" s="87" t="s">
        <v>519</v>
      </c>
      <c r="D209" s="86"/>
    </row>
    <row r="210">
      <c r="A210" s="89" t="s">
        <v>520</v>
      </c>
      <c r="B210" s="88">
        <v>10029406</v>
      </c>
      <c r="C210" s="87" t="s">
        <v>521</v>
      </c>
      <c r="D210" s="86"/>
    </row>
    <row r="211">
      <c r="A211" s="89" t="s">
        <v>522</v>
      </c>
      <c r="B211" s="88">
        <v>10027551</v>
      </c>
      <c r="C211" s="87" t="s">
        <v>523</v>
      </c>
      <c r="D211" s="86"/>
    </row>
    <row r="212" ht="15">
      <c r="A212" s="89" t="s">
        <v>524</v>
      </c>
      <c r="B212" s="88">
        <v>10029407</v>
      </c>
      <c r="C212" s="87" t="s">
        <v>525</v>
      </c>
      <c r="D212" s="86"/>
    </row>
    <row r="213">
      <c r="A213" s="85" t="s">
        <v>526</v>
      </c>
      <c r="B213" s="84">
        <v>10029751</v>
      </c>
      <c r="C213" s="83" t="s">
        <v>527</v>
      </c>
      <c r="D213" s="82"/>
    </row>
    <row r="214">
      <c r="A214" s="81" t="s">
        <v>528</v>
      </c>
      <c r="B214" s="80">
        <v>10029752</v>
      </c>
      <c r="C214" s="79" t="s">
        <v>529</v>
      </c>
      <c r="D214" s="78"/>
    </row>
    <row r="215">
      <c r="A215" s="81" t="s">
        <v>528</v>
      </c>
      <c r="B215" s="80">
        <v>10029754</v>
      </c>
      <c r="C215" s="79" t="s">
        <v>530</v>
      </c>
      <c r="D215" s="78"/>
    </row>
    <row r="216">
      <c r="A216" s="81" t="s">
        <v>528</v>
      </c>
      <c r="B216" s="80">
        <v>10030383</v>
      </c>
      <c r="C216" s="79" t="s">
        <v>531</v>
      </c>
      <c r="D216" s="78"/>
    </row>
    <row r="217">
      <c r="A217" s="81" t="s">
        <v>532</v>
      </c>
      <c r="B217" s="80">
        <v>10029750</v>
      </c>
      <c r="C217" s="79" t="s">
        <v>533</v>
      </c>
      <c r="D217" s="78"/>
    </row>
    <row r="218" ht="15">
      <c r="A218" s="77" t="s">
        <v>532</v>
      </c>
      <c r="B218" s="76">
        <v>10029864</v>
      </c>
      <c r="C218" s="75" t="s">
        <v>534</v>
      </c>
      <c r="D218" s="74"/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3"/>
  <sheetViews>
    <sheetView workbookViewId="0">
      <selection activeCell="A13" sqref="A13:A15"/>
    </sheetView>
  </sheetViews>
  <sheetFormatPr defaultRowHeight="13.2"/>
  <cols>
    <col min="1" max="1" width="15" customWidth="1"/>
  </cols>
  <sheetData>
    <row r="2">
      <c r="A2" s="34" t="s">
        <v>138</v>
      </c>
    </row>
    <row r="3" ht="13.8">
      <c r="A3" s="35" t="s">
        <v>148</v>
      </c>
    </row>
    <row r="4" ht="13.8">
      <c r="A4" s="35" t="s">
        <v>149</v>
      </c>
    </row>
    <row r="5" ht="13.8">
      <c r="A5" s="35" t="s">
        <v>150</v>
      </c>
    </row>
    <row r="6" ht="13.8">
      <c r="A6" s="35" t="s">
        <v>151</v>
      </c>
    </row>
    <row r="7" ht="13.8">
      <c r="A7" s="35" t="s">
        <v>152</v>
      </c>
    </row>
    <row r="8" ht="13.8">
      <c r="A8" s="35" t="s">
        <v>153</v>
      </c>
    </row>
    <row r="12">
      <c r="A12" s="34" t="s">
        <v>140</v>
      </c>
    </row>
    <row r="13">
      <c r="A13" s="32" t="s">
        <v>154</v>
      </c>
      <c r="B13" s="45"/>
    </row>
    <row r="14" ht="12.75" customHeight="1">
      <c r="A14" s="32" t="s">
        <v>155</v>
      </c>
      <c r="B14" s="45"/>
    </row>
    <row r="15" ht="12.75" customHeight="1">
      <c r="A15" s="32" t="s">
        <v>156</v>
      </c>
      <c r="B15" s="45"/>
    </row>
    <row r="18" ht="14.4">
      <c r="A18" s="59" t="s">
        <v>39</v>
      </c>
    </row>
    <row r="19">
      <c r="A19" s="32" t="s">
        <v>157</v>
      </c>
    </row>
    <row r="20" s="32" customFormat="1">
      <c r="A20" s="32" t="s">
        <v>158</v>
      </c>
    </row>
    <row r="21">
      <c r="A21" s="32" t="s">
        <v>159</v>
      </c>
    </row>
    <row r="22">
      <c r="A22" s="32" t="s">
        <v>160</v>
      </c>
    </row>
    <row r="23">
      <c r="A23" s="32" t="s">
        <v>161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6"/>
  <sheetViews>
    <sheetView zoomScale="90" zoomScaleNormal="90" workbookViewId="0">
      <selection activeCell="V13" sqref="V13"/>
    </sheetView>
  </sheetViews>
  <sheetFormatPr defaultColWidth="9.109375" defaultRowHeight="13.2"/>
  <cols>
    <col min="1" max="1" bestFit="1" width="10.33203125" customWidth="1" style="242"/>
    <col min="2" max="2" bestFit="1" width="40.109375" customWidth="1" style="243"/>
    <col min="3" max="5" width="9.109375" customWidth="1" style="205"/>
    <col min="6" max="6" width="9.109375" customWidth="1" style="205"/>
    <col min="7" max="7" width="9.109375" customWidth="1" style="205"/>
    <col min="8" max="8" bestFit="1" width="9.44140625" customWidth="1" style="205"/>
    <col min="9" max="15" width="9.109375" customWidth="1" style="205"/>
    <col min="16" max="16" width="9.109375" customWidth="1" style="205"/>
    <col min="17" max="16384" width="9.109375" customWidth="1" style="205"/>
  </cols>
  <sheetData>
    <row r="1" ht="25.2" customHeight="1">
      <c r="A1" s="352" t="s">
        <v>0</v>
      </c>
      <c r="B1" s="244"/>
      <c r="C1" s="245" t="s">
        <v>74</v>
      </c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7"/>
    </row>
    <row r="2" ht="18">
      <c r="A2" s="248"/>
      <c r="B2" s="249" t="s">
        <v>2</v>
      </c>
      <c r="C2" s="250">
        <v>1</v>
      </c>
      <c r="D2" s="251"/>
      <c r="E2" s="251"/>
      <c r="F2" s="251"/>
      <c r="G2" s="251"/>
      <c r="H2" s="252"/>
      <c r="I2" s="253">
        <v>2</v>
      </c>
      <c r="J2" s="254"/>
      <c r="K2" s="254"/>
      <c r="L2" s="255"/>
      <c r="M2" s="253">
        <v>3</v>
      </c>
      <c r="N2" s="254"/>
      <c r="O2" s="255"/>
      <c r="P2" s="256">
        <v>4</v>
      </c>
    </row>
    <row r="3" ht="17.4">
      <c r="A3" s="257"/>
      <c r="B3" s="258" t="s">
        <v>3</v>
      </c>
      <c r="C3" s="259"/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0"/>
      <c r="O3" s="260"/>
      <c r="P3" s="261"/>
    </row>
    <row r="4" ht="25.2" s="20" customFormat="1">
      <c r="A4" s="257"/>
      <c r="B4" s="262" t="s">
        <v>4</v>
      </c>
      <c r="C4" s="263"/>
      <c r="D4" s="264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5"/>
    </row>
    <row r="5" ht="24.6">
      <c r="A5" s="257"/>
      <c r="B5" s="266" t="s">
        <v>5</v>
      </c>
      <c r="C5" s="179">
        <v>100</v>
      </c>
      <c r="D5" s="267"/>
      <c r="E5" s="267"/>
      <c r="F5" s="267"/>
      <c r="G5" s="267"/>
      <c r="H5" s="267"/>
      <c r="I5" s="267"/>
      <c r="J5" s="267"/>
      <c r="K5" s="267"/>
      <c r="L5" s="267"/>
      <c r="M5" s="267"/>
      <c r="N5" s="267"/>
      <c r="O5" s="267"/>
      <c r="P5" s="268"/>
    </row>
    <row r="6" ht="25.2" s="20" customFormat="1">
      <c r="A6" s="257"/>
      <c r="B6" s="269" t="s">
        <v>6</v>
      </c>
      <c r="C6" s="270"/>
      <c r="D6" s="271"/>
      <c r="E6" s="271"/>
      <c r="F6" s="271"/>
      <c r="G6" s="271"/>
      <c r="H6" s="271"/>
      <c r="I6" s="271"/>
      <c r="J6" s="271"/>
      <c r="K6" s="271"/>
      <c r="L6" s="271"/>
      <c r="M6" s="271"/>
      <c r="N6" s="271"/>
      <c r="O6" s="271"/>
      <c r="P6" s="272"/>
    </row>
    <row r="7" ht="17.4">
      <c r="A7" s="257"/>
      <c r="B7" s="273" t="s">
        <v>7</v>
      </c>
      <c r="C7" s="163" t="s">
        <v>8</v>
      </c>
      <c r="D7" s="164" t="s">
        <v>8</v>
      </c>
      <c r="E7" s="164" t="s">
        <v>8</v>
      </c>
      <c r="F7" s="164" t="s">
        <v>8</v>
      </c>
      <c r="G7" s="164" t="s">
        <v>8</v>
      </c>
      <c r="H7" s="165" t="s">
        <v>8</v>
      </c>
      <c r="I7" s="275"/>
      <c r="J7" s="275"/>
      <c r="K7" s="275"/>
      <c r="L7" s="276"/>
      <c r="M7" s="274"/>
      <c r="N7" s="275"/>
      <c r="O7" s="276"/>
      <c r="P7" s="277"/>
    </row>
    <row r="8" ht="18" s="20" customFormat="1">
      <c r="A8" s="257"/>
      <c r="B8" s="262" t="s">
        <v>9</v>
      </c>
      <c r="C8" s="278"/>
      <c r="D8" s="279"/>
      <c r="E8" s="279"/>
      <c r="F8" s="279"/>
      <c r="G8" s="279"/>
      <c r="H8" s="280"/>
      <c r="I8" s="278"/>
      <c r="J8" s="279"/>
      <c r="K8" s="279"/>
      <c r="L8" s="280"/>
      <c r="M8" s="278"/>
      <c r="N8" s="279"/>
      <c r="O8" s="280"/>
      <c r="P8" s="281"/>
    </row>
    <row r="9" ht="17.4">
      <c r="A9" s="257"/>
      <c r="B9" s="273" t="s">
        <v>10</v>
      </c>
      <c r="C9" s="152" t="s">
        <v>11</v>
      </c>
      <c r="D9" s="260"/>
      <c r="E9" s="260"/>
      <c r="F9" s="260"/>
      <c r="G9" s="260"/>
      <c r="H9" s="261"/>
      <c r="I9" s="260"/>
      <c r="J9" s="260"/>
      <c r="K9" s="260"/>
      <c r="L9" s="261"/>
      <c r="M9" s="259"/>
      <c r="N9" s="260"/>
      <c r="O9" s="261"/>
      <c r="P9" s="277"/>
    </row>
    <row r="10" ht="18" s="20" customFormat="1">
      <c r="A10" s="257"/>
      <c r="B10" s="282" t="s">
        <v>12</v>
      </c>
      <c r="C10" s="278"/>
      <c r="D10" s="279"/>
      <c r="E10" s="279"/>
      <c r="F10" s="279"/>
      <c r="G10" s="279"/>
      <c r="H10" s="280"/>
      <c r="I10" s="278"/>
      <c r="J10" s="279"/>
      <c r="K10" s="279"/>
      <c r="L10" s="280"/>
      <c r="M10" s="278"/>
      <c r="N10" s="279"/>
      <c r="O10" s="280"/>
      <c r="P10" s="281"/>
    </row>
    <row r="11" ht="17.4">
      <c r="A11" s="257"/>
      <c r="B11" s="273" t="s">
        <v>13</v>
      </c>
      <c r="C11" s="152">
        <v>28</v>
      </c>
      <c r="D11" s="260"/>
      <c r="E11" s="260"/>
      <c r="F11" s="260"/>
      <c r="G11" s="260"/>
      <c r="H11" s="261"/>
      <c r="I11" s="260"/>
      <c r="J11" s="260"/>
      <c r="K11" s="260"/>
      <c r="L11" s="261"/>
      <c r="M11" s="259"/>
      <c r="N11" s="260"/>
      <c r="O11" s="261"/>
      <c r="P11" s="277"/>
    </row>
    <row r="12" ht="18" s="20" customFormat="1">
      <c r="A12" s="257"/>
      <c r="B12" s="282" t="s">
        <v>14</v>
      </c>
      <c r="C12" s="283"/>
      <c r="D12" s="284"/>
      <c r="E12" s="284"/>
      <c r="F12" s="284"/>
      <c r="G12" s="284"/>
      <c r="H12" s="285"/>
      <c r="I12" s="283"/>
      <c r="J12" s="284"/>
      <c r="K12" s="284"/>
      <c r="L12" s="285"/>
      <c r="M12" s="283"/>
      <c r="N12" s="284"/>
      <c r="O12" s="285"/>
      <c r="P12" s="281"/>
    </row>
    <row r="13" ht="17.4">
      <c r="A13" s="257"/>
      <c r="B13" s="273" t="s">
        <v>15</v>
      </c>
      <c r="C13" s="152">
        <v>0</v>
      </c>
      <c r="D13" s="260"/>
      <c r="E13" s="260"/>
      <c r="F13" s="260"/>
      <c r="G13" s="260"/>
      <c r="H13" s="261"/>
      <c r="I13" s="260"/>
      <c r="J13" s="260"/>
      <c r="K13" s="260"/>
      <c r="L13" s="261"/>
      <c r="M13" s="259"/>
      <c r="N13" s="260"/>
      <c r="O13" s="261"/>
      <c r="P13" s="277"/>
    </row>
    <row r="14" ht="18" s="20" customFormat="1">
      <c r="A14" s="257"/>
      <c r="B14" s="282" t="s">
        <v>16</v>
      </c>
      <c r="C14" s="286"/>
      <c r="D14" s="287"/>
      <c r="E14" s="287"/>
      <c r="F14" s="287"/>
      <c r="G14" s="287"/>
      <c r="H14" s="288"/>
      <c r="I14" s="286"/>
      <c r="J14" s="287"/>
      <c r="K14" s="287"/>
      <c r="L14" s="288"/>
      <c r="M14" s="286"/>
      <c r="N14" s="287"/>
      <c r="O14" s="288"/>
      <c r="P14" s="289"/>
    </row>
    <row r="15" ht="17.4">
      <c r="A15" s="257"/>
      <c r="B15" s="273" t="s">
        <v>17</v>
      </c>
      <c r="C15" s="152">
        <v>0</v>
      </c>
      <c r="D15" s="260"/>
      <c r="E15" s="260"/>
      <c r="F15" s="260"/>
      <c r="G15" s="260"/>
      <c r="H15" s="261"/>
      <c r="I15" s="260"/>
      <c r="J15" s="260"/>
      <c r="K15" s="260"/>
      <c r="L15" s="261"/>
      <c r="M15" s="259"/>
      <c r="N15" s="260"/>
      <c r="O15" s="261"/>
      <c r="P15" s="290"/>
    </row>
    <row r="16" ht="17.4" s="20" customFormat="1">
      <c r="A16" s="257"/>
      <c r="B16" s="291" t="s">
        <v>18</v>
      </c>
      <c r="C16" s="292"/>
      <c r="D16" s="293"/>
      <c r="E16" s="293"/>
      <c r="F16" s="293"/>
      <c r="G16" s="293"/>
      <c r="H16" s="294"/>
      <c r="I16" s="295"/>
      <c r="J16" s="296"/>
      <c r="K16" s="296"/>
      <c r="L16" s="297"/>
      <c r="M16" s="298"/>
      <c r="N16" s="299"/>
      <c r="O16" s="300"/>
      <c r="P16" s="301"/>
    </row>
    <row r="17" ht="17.4">
      <c r="A17" s="257"/>
      <c r="B17" s="302" t="s">
        <v>19</v>
      </c>
      <c r="C17" s="303" t="s">
        <v>20</v>
      </c>
      <c r="D17" s="304" t="s">
        <v>21</v>
      </c>
      <c r="E17" s="304" t="s">
        <v>22</v>
      </c>
      <c r="F17" s="304" t="s">
        <v>23</v>
      </c>
      <c r="G17" s="304" t="s">
        <v>24</v>
      </c>
      <c r="H17" s="305" t="s">
        <v>25</v>
      </c>
      <c r="I17" s="303" t="s">
        <v>20</v>
      </c>
      <c r="J17" s="304" t="s">
        <v>21</v>
      </c>
      <c r="K17" s="304" t="s">
        <v>22</v>
      </c>
      <c r="L17" s="305" t="s">
        <v>23</v>
      </c>
      <c r="M17" s="303" t="s">
        <v>20</v>
      </c>
      <c r="N17" s="304" t="s">
        <v>21</v>
      </c>
      <c r="O17" s="305" t="s">
        <v>22</v>
      </c>
      <c r="P17" s="306" t="s">
        <v>20</v>
      </c>
    </row>
    <row r="18" ht="17.4" s="32" customFormat="1">
      <c r="A18" s="257"/>
      <c r="B18" s="302" t="s">
        <v>26</v>
      </c>
      <c r="C18" s="65" t="s">
        <v>27</v>
      </c>
      <c r="D18" s="66" t="s">
        <v>28</v>
      </c>
      <c r="E18" s="66" t="s">
        <v>29</v>
      </c>
      <c r="F18" s="66" t="s">
        <v>30</v>
      </c>
      <c r="G18" s="66" t="s">
        <v>31</v>
      </c>
      <c r="H18" s="67" t="s">
        <v>32</v>
      </c>
      <c r="I18" s="303"/>
      <c r="J18" s="304"/>
      <c r="K18" s="304"/>
      <c r="L18" s="305"/>
      <c r="M18" s="303"/>
      <c r="N18" s="304"/>
      <c r="O18" s="305"/>
      <c r="P18" s="307"/>
    </row>
    <row r="19" ht="17.4" s="32" customFormat="1">
      <c r="A19" s="257"/>
      <c r="B19" s="308" t="s">
        <v>33</v>
      </c>
      <c r="C19" s="309">
        <f>VLOOKUP(C8,AntennasPortName!A:H,2,FALSE)</f>
      </c>
      <c r="D19" s="309">
        <f>VLOOKUP(C8,AntennasPortName!A:H,3,FALSE)</f>
      </c>
      <c r="E19" s="309">
        <f>VLOOKUP(C8,AntennasPortName!A:H,4,FALSE)</f>
      </c>
      <c r="F19" s="309">
        <f>VLOOKUP(C8,AntennasPortName!A:H,5,FALSE)</f>
      </c>
      <c r="G19" s="309">
        <f>VLOOKUP(C8,AntennasPortName!A:H,6,FALSE)</f>
      </c>
      <c r="H19" s="309">
        <f>VLOOKUP(C8,AntennasPortName!A:H,7,FALSE)</f>
      </c>
      <c r="I19" s="309">
        <f>VLOOKUP(I8,AntennasPortName!A:H,2,FALSE)</f>
      </c>
      <c r="J19" s="309">
        <f>VLOOKUP(I8,AntennasPortName!A:H,3,FALSE)</f>
      </c>
      <c r="K19" s="309">
        <f>VLOOKUP(I8,AntennasPortName!A:H,4,FALSE)</f>
      </c>
      <c r="L19" s="309">
        <f>VLOOKUP(I8,AntennasPortName!A:H,5,FALSE)</f>
      </c>
      <c r="M19" s="309">
        <f>VLOOKUP(M8,AntennasPortName!A:H,2,FALSE)</f>
      </c>
      <c r="N19" s="309">
        <f>VLOOKUP(M8,AntennasPortName!A:H,3,FALSE)</f>
      </c>
      <c r="O19" s="309">
        <f>VLOOKUP(M8,AntennasPortName!A:H,4,FALSE)</f>
      </c>
      <c r="P19" s="309">
        <f>VLOOKUP(P8,AntennasPortName!A:H,2,FALSE)</f>
      </c>
    </row>
    <row r="20" ht="17.4">
      <c r="A20" s="257"/>
      <c r="B20" s="310" t="s">
        <v>34</v>
      </c>
      <c r="C20" s="63" t="s">
        <v>35</v>
      </c>
      <c r="D20" s="64" t="s">
        <v>35</v>
      </c>
      <c r="E20" s="64" t="s">
        <v>36</v>
      </c>
      <c r="F20" s="64" t="s">
        <v>36</v>
      </c>
      <c r="G20" s="64" t="s">
        <v>36</v>
      </c>
      <c r="H20" s="64" t="s">
        <v>36</v>
      </c>
      <c r="I20" s="311"/>
      <c r="J20" s="312"/>
      <c r="K20" s="312"/>
      <c r="L20" s="313"/>
      <c r="M20" s="314"/>
      <c r="N20" s="312"/>
      <c r="O20" s="313"/>
      <c r="P20" s="313"/>
    </row>
    <row r="21" ht="18">
      <c r="A21" s="257"/>
      <c r="B21" s="315" t="s">
        <v>37</v>
      </c>
      <c r="C21" s="316">
        <f>VLOOKUP(C8,Antennas!A:H,2,FALSE)</f>
      </c>
      <c r="D21" s="317">
        <f>VLOOKUP(C8,Antennas!A:H,3,FALSE)</f>
      </c>
      <c r="E21" s="317">
        <f>VLOOKUP(C8,Antennas!A:H,4,FALSE)</f>
      </c>
      <c r="F21" s="317">
        <f>VLOOKUP(C8,Antennas!A:H,5,FALSE)</f>
      </c>
      <c r="G21" s="317">
        <f>VLOOKUP(C8,Antennas!A:H,6,FALSE)</f>
      </c>
      <c r="H21" s="317">
        <f>VLOOKUP(C8,Antennas!A:H,7,FALSE)</f>
      </c>
      <c r="I21" s="317">
        <f>VLOOKUP(I8,Antennas!A:H,2,FALSE)</f>
      </c>
      <c r="J21" s="317">
        <f>VLOOKUP(I8,Antennas!A:H,3,FALSE)</f>
      </c>
      <c r="K21" s="317">
        <f>VLOOKUP(I8,Antennas!A:H,4,FALSE)</f>
      </c>
      <c r="L21" s="318">
        <f>VLOOKUP(I8,Antennas!A:H,5,FALSE)</f>
      </c>
      <c r="M21" s="319">
        <f>VLOOKUP(M8,Antennas!A:H,2,FALSE)</f>
      </c>
      <c r="N21" s="317">
        <f>VLOOKUP(M8,Antennas!A:H,3,FALSE)</f>
      </c>
      <c r="O21" s="316">
        <f>VLOOKUP(M8,Antennas!A:H,4,FALSE)</f>
      </c>
      <c r="P21" s="316">
        <f>VLOOKUP(P8,Antennas!A:H,2,FALSE)</f>
      </c>
      <c r="R21" s="235"/>
    </row>
    <row r="22" ht="18" s="20" customFormat="1">
      <c r="A22" s="257"/>
      <c r="B22" s="291" t="s">
        <v>38</v>
      </c>
      <c r="C22" s="320"/>
      <c r="D22" s="321"/>
      <c r="E22" s="321"/>
      <c r="F22" s="321"/>
      <c r="G22" s="321"/>
      <c r="H22" s="321"/>
      <c r="I22" s="321"/>
      <c r="J22" s="321"/>
      <c r="K22" s="321"/>
      <c r="L22" s="322"/>
      <c r="M22" s="323"/>
      <c r="N22" s="321"/>
      <c r="O22" s="324"/>
      <c r="P22" s="324"/>
    </row>
    <row r="23" ht="18" s="33" customFormat="1">
      <c r="A23" s="257"/>
      <c r="B23" s="291" t="s">
        <v>39</v>
      </c>
      <c r="C23" s="325"/>
      <c r="D23" s="325"/>
      <c r="E23" s="325"/>
      <c r="F23" s="325"/>
      <c r="G23" s="325"/>
      <c r="H23" s="325"/>
      <c r="I23" s="325"/>
      <c r="J23" s="325"/>
      <c r="K23" s="325"/>
      <c r="L23" s="325"/>
      <c r="M23" s="325"/>
      <c r="N23" s="325"/>
      <c r="O23" s="325"/>
      <c r="P23" s="325"/>
    </row>
    <row r="24" ht="17.4">
      <c r="A24" s="257"/>
      <c r="B24" s="326" t="s">
        <v>40</v>
      </c>
      <c r="C24" s="37" t="s">
        <v>41</v>
      </c>
      <c r="D24" s="37" t="s">
        <v>42</v>
      </c>
      <c r="E24" s="37" t="s">
        <v>43</v>
      </c>
      <c r="F24" s="37" t="s">
        <v>43</v>
      </c>
      <c r="G24" s="37" t="s">
        <v>44</v>
      </c>
      <c r="H24" s="37" t="s">
        <v>43</v>
      </c>
      <c r="I24" s="327"/>
      <c r="J24" s="327"/>
      <c r="K24" s="327"/>
      <c r="L24" s="327"/>
      <c r="M24" s="327"/>
      <c r="N24" s="327"/>
      <c r="O24" s="327"/>
      <c r="P24" s="327"/>
    </row>
    <row r="25" ht="18" s="20" customFormat="1">
      <c r="A25" s="257"/>
      <c r="B25" s="282" t="s">
        <v>45</v>
      </c>
      <c r="C25" s="328"/>
      <c r="D25" s="328"/>
      <c r="E25" s="328"/>
      <c r="F25" s="328"/>
      <c r="G25" s="328"/>
      <c r="H25" s="328"/>
      <c r="I25" s="328"/>
      <c r="J25" s="328"/>
      <c r="K25" s="328"/>
      <c r="L25" s="328"/>
      <c r="M25" s="328"/>
      <c r="N25" s="328"/>
      <c r="O25" s="328"/>
      <c r="P25" s="329"/>
    </row>
    <row r="26" ht="17.4">
      <c r="A26" s="257"/>
      <c r="B26" s="273" t="s">
        <v>46</v>
      </c>
      <c r="C26" s="36"/>
      <c r="D26" s="36" t="s">
        <v>47</v>
      </c>
      <c r="E26" s="36" t="s">
        <v>48</v>
      </c>
      <c r="F26" s="36" t="s">
        <v>48</v>
      </c>
      <c r="G26" s="36" t="s">
        <v>48</v>
      </c>
      <c r="H26" s="36" t="s">
        <v>48</v>
      </c>
      <c r="I26" s="330"/>
      <c r="J26" s="330"/>
      <c r="K26" s="330"/>
      <c r="L26" s="330"/>
      <c r="M26" s="330"/>
      <c r="N26" s="330"/>
      <c r="O26" s="330"/>
      <c r="P26" s="330"/>
    </row>
    <row r="27" ht="18" s="20" customFormat="1">
      <c r="A27" s="257"/>
      <c r="B27" s="331" t="s">
        <v>49</v>
      </c>
      <c r="C27" s="332"/>
      <c r="D27" s="332"/>
      <c r="E27" s="332"/>
      <c r="F27" s="332"/>
      <c r="G27" s="332"/>
      <c r="H27" s="332"/>
      <c r="I27" s="332"/>
      <c r="J27" s="332"/>
      <c r="K27" s="332"/>
      <c r="L27" s="332"/>
      <c r="M27" s="332"/>
      <c r="N27" s="332"/>
      <c r="O27" s="332"/>
      <c r="P27" s="332"/>
    </row>
    <row r="28" ht="17.4">
      <c r="A28" s="257"/>
      <c r="B28" s="326" t="s">
        <v>50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30">
        <f>IF((OR(I7="80010992", I7="80020872",I7="5961300" )), "FlexRET", "")</f>
      </c>
      <c r="J28" s="330">
        <f>IF((OR(I7="80010992", I7="80020872",I7="5961300" )), "FlexRET", "")</f>
      </c>
      <c r="K28" s="330">
        <f>IF((OR(I7="80010992", I7="80020872",I7="5961300" )), "FlexRET", "")</f>
      </c>
      <c r="L28" s="330">
        <f>IF((OR(I7="80010992", I7="80020872",I7="5961300" )), "FlexRET", "")</f>
      </c>
      <c r="M28" s="330">
        <f>IF((OR(M7="80010992", M7="80020872",M7="5961300" )), "FlexRET", "")</f>
      </c>
      <c r="N28" s="330">
        <f>IF((OR(M7="80010992", M7="80020872",M7="5961300" )), "FlexRET", "")</f>
      </c>
      <c r="O28" s="330">
        <f>IF((OR(M7="80010992", M7="80020872",M7="5961300" )), "FlexRET", "")</f>
      </c>
      <c r="P28" s="330">
        <f>IF((OR(P7="80010992", P7="80020872",P7="5961300" )), "FlexRET", "")</f>
      </c>
    </row>
    <row r="29" ht="18" s="20" customFormat="1">
      <c r="A29" s="257"/>
      <c r="B29" s="262" t="s">
        <v>51</v>
      </c>
      <c r="C29" s="328">
        <f>IF((OR(C8="80010992", C8="80020872",C8="5961300" )), "FlexRET", "")</f>
      </c>
      <c r="D29" s="328">
        <f>IF((OR(C8="80010992", C8="80020872",C8="5961300" )), "FlexRET", "")</f>
      </c>
      <c r="E29" s="328">
        <f>IF((OR(C8="80010992", C8="80020872",C8="5961300" )), "FlexRET", "")</f>
      </c>
      <c r="F29" s="328">
        <f>IF((OR(C8="80010992", C8="80020872",C8="5961300" )), "FlexRET", "")</f>
      </c>
      <c r="G29" s="328">
        <f>IF((OR(C8="80010992", C8="80020872",C8="5961300" )), "FlexRET", "")</f>
      </c>
      <c r="H29" s="328">
        <f>IF((OR(C8="80010992", C8="80020872",C8="5961300" )), "FlexRET", "")</f>
      </c>
      <c r="I29" s="328">
        <f>IF((OR(I8="80010992", I8="80020872",I8="5961300" )), "FlexRET", "")</f>
      </c>
      <c r="J29" s="328">
        <f>IF((OR(I8="80010992", I8="80020872",I8="5961300" )), "FlexRET", "")</f>
      </c>
      <c r="K29" s="328">
        <f>IF((OR(I8="80010992", I8="80020872",I8="5961300" )), "FlexRET", "")</f>
      </c>
      <c r="L29" s="328">
        <f>IF((OR(I8="80010992", I8="80020872",I8="5961300" )), "FlexRET", "")</f>
      </c>
      <c r="M29" s="328">
        <f>IF((OR(M8="80010992", M8="80020872",M8="5961300" )), "FlexRET", "")</f>
      </c>
      <c r="N29" s="328">
        <f>IF((OR(M8="80010992", M8="80020872",M8="5961300" )), "FlexRET", "")</f>
      </c>
      <c r="O29" s="328">
        <f>IF((OR(M8="80010992", M8="80020872",M8="5961300" )), "FlexRET", "")</f>
      </c>
      <c r="P29" s="329">
        <f>IF((OR(P8="80010992", P8="80020872",P8="5961300" )), "FlexRET", "")</f>
      </c>
    </row>
    <row r="30" ht="17.4">
      <c r="A30" s="257"/>
      <c r="B30" s="273" t="s">
        <v>52</v>
      </c>
      <c r="C30" s="36"/>
      <c r="D30" s="36" t="s">
        <v>53</v>
      </c>
      <c r="E30" s="36" t="s">
        <v>53</v>
      </c>
      <c r="F30" s="36" t="s">
        <v>53</v>
      </c>
      <c r="G30" s="36" t="s">
        <v>53</v>
      </c>
      <c r="H30" s="36" t="s">
        <v>53</v>
      </c>
      <c r="I30" s="330"/>
      <c r="J30" s="330"/>
      <c r="K30" s="330"/>
      <c r="L30" s="330"/>
      <c r="M30" s="330"/>
      <c r="N30" s="330"/>
      <c r="O30" s="330"/>
      <c r="P30" s="330"/>
    </row>
    <row r="31" ht="18" s="20" customFormat="1">
      <c r="A31" s="257"/>
      <c r="B31" s="331" t="s">
        <v>54</v>
      </c>
      <c r="C31" s="333"/>
      <c r="D31" s="333"/>
      <c r="E31" s="333"/>
      <c r="F31" s="333"/>
      <c r="G31" s="333"/>
      <c r="H31" s="333"/>
      <c r="I31" s="333"/>
      <c r="J31" s="333"/>
      <c r="K31" s="333"/>
      <c r="L31" s="333"/>
      <c r="M31" s="333"/>
      <c r="N31" s="333"/>
      <c r="O31" s="333"/>
      <c r="P31" s="334"/>
    </row>
    <row r="32" ht="17.4">
      <c r="A32" s="257"/>
      <c r="B32" s="326" t="s">
        <v>55</v>
      </c>
      <c r="C32" s="37"/>
      <c r="D32" s="37" t="s">
        <v>56</v>
      </c>
      <c r="E32" s="37" t="s">
        <v>56</v>
      </c>
      <c r="F32" s="37" t="s">
        <v>56</v>
      </c>
      <c r="G32" s="37" t="s">
        <v>56</v>
      </c>
      <c r="H32" s="37" t="s">
        <v>56</v>
      </c>
      <c r="I32" s="327"/>
      <c r="J32" s="327"/>
      <c r="K32" s="327"/>
      <c r="L32" s="327"/>
      <c r="M32" s="327"/>
      <c r="N32" s="327"/>
      <c r="O32" s="327"/>
      <c r="P32" s="327"/>
    </row>
    <row r="33" ht="18" s="20" customFormat="1">
      <c r="A33" s="257"/>
      <c r="B33" s="331" t="s">
        <v>57</v>
      </c>
      <c r="C33" s="328"/>
      <c r="D33" s="328"/>
      <c r="E33" s="328"/>
      <c r="F33" s="328"/>
      <c r="G33" s="328"/>
      <c r="H33" s="328"/>
      <c r="I33" s="328"/>
      <c r="J33" s="328"/>
      <c r="K33" s="328"/>
      <c r="L33" s="328"/>
      <c r="M33" s="328"/>
      <c r="N33" s="328"/>
      <c r="O33" s="328"/>
      <c r="P33" s="329"/>
    </row>
    <row r="34" ht="17.4">
      <c r="A34" s="257"/>
      <c r="B34" s="335" t="s">
        <v>58</v>
      </c>
      <c r="C34" s="36"/>
      <c r="D34" s="36" t="s">
        <v>59</v>
      </c>
      <c r="E34" s="36" t="s">
        <v>60</v>
      </c>
      <c r="F34" s="36" t="s">
        <v>61</v>
      </c>
      <c r="G34" s="36" t="s">
        <v>62</v>
      </c>
      <c r="H34" s="36" t="s">
        <v>63</v>
      </c>
      <c r="I34" s="330"/>
      <c r="J34" s="330"/>
      <c r="K34" s="330"/>
      <c r="L34" s="330"/>
      <c r="M34" s="330"/>
      <c r="N34" s="330"/>
      <c r="O34" s="330"/>
      <c r="P34" s="330"/>
      <c r="U34" s="336"/>
    </row>
    <row r="35" ht="18" s="20" customFormat="1">
      <c r="A35" s="257"/>
      <c r="B35" s="337" t="s">
        <v>64</v>
      </c>
      <c r="C35" s="328"/>
      <c r="D35" s="328"/>
      <c r="E35" s="328"/>
      <c r="F35" s="328"/>
      <c r="G35" s="328"/>
      <c r="H35" s="328"/>
      <c r="I35" s="328"/>
      <c r="J35" s="328"/>
      <c r="K35" s="328"/>
      <c r="L35" s="328"/>
      <c r="M35" s="328"/>
      <c r="N35" s="328"/>
      <c r="O35" s="328"/>
      <c r="P35" s="329"/>
      <c r="U35" s="205"/>
    </row>
    <row r="36" ht="17.4">
      <c r="A36" s="257"/>
      <c r="B36" s="338" t="s">
        <v>65</v>
      </c>
      <c r="C36" s="37"/>
      <c r="D36" s="37" t="s">
        <v>66</v>
      </c>
      <c r="E36" s="37" t="s">
        <v>66</v>
      </c>
      <c r="F36" s="37" t="s">
        <v>66</v>
      </c>
      <c r="G36" s="37" t="s">
        <v>66</v>
      </c>
      <c r="H36" s="37" t="s">
        <v>66</v>
      </c>
      <c r="I36" s="327"/>
      <c r="J36" s="327"/>
      <c r="K36" s="327"/>
      <c r="L36" s="327"/>
      <c r="M36" s="327"/>
      <c r="N36" s="327"/>
      <c r="O36" s="327"/>
      <c r="P36" s="327"/>
    </row>
    <row r="37" ht="18" s="20" customFormat="1">
      <c r="A37" s="257"/>
      <c r="B37" s="337" t="s">
        <v>67</v>
      </c>
      <c r="C37" s="328"/>
      <c r="D37" s="328"/>
      <c r="E37" s="328"/>
      <c r="F37" s="328"/>
      <c r="G37" s="328"/>
      <c r="H37" s="328"/>
      <c r="I37" s="328"/>
      <c r="J37" s="328"/>
      <c r="K37" s="328"/>
      <c r="L37" s="328"/>
      <c r="M37" s="328"/>
      <c r="N37" s="328"/>
      <c r="O37" s="328"/>
      <c r="P37" s="329"/>
    </row>
    <row r="38" ht="17.4">
      <c r="A38" s="257"/>
      <c r="B38" s="338" t="s">
        <v>68</v>
      </c>
      <c r="C38" s="37"/>
      <c r="D38" s="37" t="s">
        <v>69</v>
      </c>
      <c r="E38" s="37" t="s">
        <v>69</v>
      </c>
      <c r="F38" s="37" t="s">
        <v>69</v>
      </c>
      <c r="G38" s="37" t="s">
        <v>69</v>
      </c>
      <c r="H38" s="37" t="s">
        <v>69</v>
      </c>
      <c r="I38" s="327"/>
      <c r="J38" s="327"/>
      <c r="K38" s="327"/>
      <c r="L38" s="327"/>
      <c r="M38" s="327"/>
      <c r="N38" s="327"/>
      <c r="O38" s="327"/>
      <c r="P38" s="327"/>
    </row>
    <row r="39" ht="18" s="20" customFormat="1">
      <c r="A39" s="257"/>
      <c r="B39" s="337" t="s">
        <v>70</v>
      </c>
      <c r="C39" s="328"/>
      <c r="D39" s="328"/>
      <c r="E39" s="328"/>
      <c r="F39" s="328"/>
      <c r="G39" s="328"/>
      <c r="H39" s="328"/>
      <c r="I39" s="328"/>
      <c r="J39" s="328"/>
      <c r="K39" s="328"/>
      <c r="L39" s="328"/>
      <c r="M39" s="328"/>
      <c r="N39" s="328"/>
      <c r="O39" s="328"/>
      <c r="P39" s="329"/>
    </row>
    <row r="40" ht="17.4">
      <c r="A40" s="257"/>
      <c r="B40" s="338" t="s">
        <v>71</v>
      </c>
      <c r="C40" s="38"/>
      <c r="D40" s="38" t="s">
        <v>69</v>
      </c>
      <c r="E40" s="38" t="s">
        <v>69</v>
      </c>
      <c r="F40" s="38" t="s">
        <v>69</v>
      </c>
      <c r="G40" s="38" t="s">
        <v>69</v>
      </c>
      <c r="H40" s="38" t="s">
        <v>69</v>
      </c>
      <c r="I40" s="339"/>
      <c r="J40" s="339"/>
      <c r="K40" s="339"/>
      <c r="L40" s="339"/>
      <c r="M40" s="339"/>
      <c r="N40" s="339"/>
      <c r="O40" s="339"/>
      <c r="P40" s="339"/>
    </row>
    <row r="41" ht="18" s="20" customFormat="1">
      <c r="A41" s="257"/>
      <c r="B41" s="340" t="s">
        <v>72</v>
      </c>
      <c r="C41" s="328"/>
      <c r="D41" s="328"/>
      <c r="E41" s="328"/>
      <c r="F41" s="328"/>
      <c r="G41" s="328"/>
      <c r="H41" s="328"/>
      <c r="I41" s="328"/>
      <c r="J41" s="328"/>
      <c r="K41" s="328"/>
      <c r="L41" s="328"/>
      <c r="M41" s="328"/>
      <c r="N41" s="328"/>
      <c r="O41" s="328"/>
      <c r="P41" s="329"/>
    </row>
    <row r="42" ht="12.75" customHeight="1">
      <c r="A42" s="341" t="s">
        <v>73</v>
      </c>
      <c r="B42" s="354"/>
      <c r="C42" s="353"/>
      <c r="D42" s="353"/>
      <c r="E42" s="353"/>
      <c r="F42" s="353"/>
      <c r="G42" s="353"/>
      <c r="H42" s="342"/>
      <c r="I42" s="342"/>
      <c r="J42" s="342"/>
      <c r="K42" s="342"/>
      <c r="L42" s="342"/>
      <c r="M42" s="342"/>
      <c r="N42" s="342"/>
      <c r="O42" s="342"/>
      <c r="P42" s="343"/>
      <c r="Q42" s="336"/>
      <c r="R42" s="336"/>
      <c r="S42" s="336"/>
    </row>
    <row r="43" ht="13.2" customHeight="1">
      <c r="A43" s="344"/>
      <c r="B43" s="345"/>
      <c r="C43" s="346"/>
      <c r="D43" s="346"/>
      <c r="E43" s="346"/>
      <c r="F43" s="346"/>
      <c r="G43" s="346"/>
      <c r="H43" s="346"/>
      <c r="I43" s="346"/>
      <c r="J43" s="346"/>
      <c r="K43" s="346"/>
      <c r="L43" s="346"/>
      <c r="M43" s="346"/>
      <c r="N43" s="346"/>
      <c r="O43" s="346"/>
      <c r="P43" s="347"/>
      <c r="Q43" s="336"/>
      <c r="R43" s="336"/>
      <c r="S43" s="336"/>
    </row>
    <row r="44" ht="13.2" customHeight="1">
      <c r="A44" s="344"/>
      <c r="B44" s="345"/>
      <c r="C44" s="346"/>
      <c r="D44" s="346"/>
      <c r="E44" s="346"/>
      <c r="F44" s="346"/>
      <c r="G44" s="346"/>
      <c r="H44" s="346"/>
      <c r="I44" s="346"/>
      <c r="J44" s="346"/>
      <c r="K44" s="346"/>
      <c r="L44" s="346"/>
      <c r="M44" s="346"/>
      <c r="N44" s="346"/>
      <c r="O44" s="346"/>
      <c r="P44" s="347"/>
      <c r="Q44" s="336"/>
      <c r="R44" s="336"/>
      <c r="S44" s="336"/>
    </row>
    <row r="45" ht="13.8" customHeight="1">
      <c r="A45" s="348"/>
      <c r="B45" s="349"/>
      <c r="C45" s="350"/>
      <c r="D45" s="350"/>
      <c r="E45" s="350"/>
      <c r="F45" s="350"/>
      <c r="G45" s="350"/>
      <c r="H45" s="350"/>
      <c r="I45" s="350"/>
      <c r="J45" s="350"/>
      <c r="K45" s="350"/>
      <c r="L45" s="350"/>
      <c r="M45" s="350"/>
      <c r="N45" s="350"/>
      <c r="O45" s="350"/>
      <c r="P45" s="351"/>
      <c r="Q45" s="336"/>
      <c r="R45" s="336"/>
      <c r="S45" s="336"/>
    </row>
    <row r="46">
      <c r="G46" s="205"/>
    </row>
  </sheetData>
  <mergeCells>
    <mergeCell ref="B42:P45"/>
    <mergeCell ref="A3:A33"/>
    <mergeCell ref="A34:A35"/>
    <mergeCell ref="A36:A41"/>
    <mergeCell ref="I11:L11"/>
    <mergeCell ref="M11:O11"/>
    <mergeCell ref="C4:P4"/>
    <mergeCell ref="C3:P3"/>
    <mergeCell ref="C5:P5"/>
    <mergeCell ref="C6:P6"/>
    <mergeCell ref="M10:O10"/>
    <mergeCell ref="C11:H11"/>
    <mergeCell ref="C2:H2"/>
    <mergeCell ref="I2:L2"/>
    <mergeCell ref="M2:O2"/>
    <mergeCell ref="A42:A45"/>
    <mergeCell ref="C7:H7"/>
    <mergeCell ref="I7:L7"/>
    <mergeCell ref="M7:O7"/>
    <mergeCell ref="C9:H9"/>
    <mergeCell ref="I9:L9"/>
    <mergeCell ref="M9:O9"/>
    <mergeCell ref="C8:H8"/>
    <mergeCell ref="I8:L8"/>
    <mergeCell ref="M8:O8"/>
    <mergeCell ref="M13:O13"/>
    <mergeCell ref="C10:H10"/>
    <mergeCell ref="I10:L10"/>
    <mergeCell ref="C1:P1"/>
    <mergeCell ref="A1:B1"/>
    <mergeCell ref="C16:H16"/>
    <mergeCell ref="I16:L16"/>
    <mergeCell ref="M16:O16"/>
    <mergeCell ref="C14:H14"/>
    <mergeCell ref="I14:L14"/>
    <mergeCell ref="M14:O14"/>
    <mergeCell ref="C15:H15"/>
    <mergeCell ref="I15:L15"/>
    <mergeCell ref="M15:O15"/>
    <mergeCell ref="C12:H12"/>
    <mergeCell ref="I12:L12"/>
    <mergeCell ref="M12:O12"/>
    <mergeCell ref="C13:H13"/>
    <mergeCell ref="I13:L13"/>
  </mergeCells>
  <conditionalFormatting sqref="C22:E22 C23:O23 C4 H22:O22">
    <cfRule type="cellIs" dxfId="0" priority="140" operator="greaterThan">
      <formula>0</formula>
    </cfRule>
  </conditionalFormatting>
  <conditionalFormatting sqref="C21:E21 H21:O21">
    <cfRule type="expression" dxfId="35" priority="119">
      <formula>ISERROR(C21)</formula>
    </cfRule>
  </conditionalFormatting>
  <conditionalFormatting sqref="C21:E21 H21:O21">
    <cfRule type="cellIs" dxfId="35" priority="118" operator="equal">
      <formula>0</formula>
    </cfRule>
  </conditionalFormatting>
  <conditionalFormatting sqref="C21:E21 H21:O21">
    <cfRule type="cellIs" dxfId="37" priority="117" operator="greaterThan">
      <formula>0</formula>
    </cfRule>
  </conditionalFormatting>
  <conditionalFormatting sqref="C27:O27 D29:O29 D33:O33">
    <cfRule type="cellIs" dxfId="0" priority="116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110">
      <formula>ISBLANK(C8)</formula>
    </cfRule>
  </conditionalFormatting>
  <conditionalFormatting sqref="C29">
    <cfRule type="cellIs" dxfId="0" priority="112" operator="notEqual">
      <formula>VALUE(C28)</formula>
    </cfRule>
  </conditionalFormatting>
  <conditionalFormatting sqref="C29">
    <cfRule type="expression" dxfId="44" priority="111">
      <formula>ISBLANK(C29)</formula>
    </cfRule>
  </conditionalFormatting>
  <conditionalFormatting sqref="C8:O8 C10:O10 C12:O12 C14:O14 C16:O16 C31:O31 D35:O35 D37:O37 D25:O25 D39:O39 D41:O41">
    <cfRule type="cellIs" dxfId="0" priority="115" operator="notEqual">
      <formula>C7</formula>
    </cfRule>
  </conditionalFormatting>
  <conditionalFormatting sqref="C31">
    <cfRule type="expression" dxfId="44" priority="109">
      <formula>ISBLANK(C31)</formula>
    </cfRule>
  </conditionalFormatting>
  <conditionalFormatting sqref="C33">
    <cfRule type="cellIs" dxfId="0" priority="108" operator="notEqual">
      <formula>VALUE(C32)</formula>
    </cfRule>
  </conditionalFormatting>
  <conditionalFormatting sqref="C33">
    <cfRule type="expression" dxfId="44" priority="107">
      <formula>ISBLANK(C33)</formula>
    </cfRule>
  </conditionalFormatting>
  <conditionalFormatting sqref="C35">
    <cfRule type="cellIs" dxfId="0" priority="104" operator="notEqual">
      <formula>C34</formula>
    </cfRule>
  </conditionalFormatting>
  <conditionalFormatting sqref="C35">
    <cfRule type="expression" dxfId="44" priority="103">
      <formula>ISBLANK(C35)</formula>
    </cfRule>
  </conditionalFormatting>
  <conditionalFormatting sqref="C37">
    <cfRule type="cellIs" dxfId="0" priority="96" operator="notEqual">
      <formula>C36</formula>
    </cfRule>
  </conditionalFormatting>
  <conditionalFormatting sqref="C37">
    <cfRule type="expression" dxfId="44" priority="95">
      <formula>ISBLANK(C37)</formula>
    </cfRule>
  </conditionalFormatting>
  <conditionalFormatting sqref="C6">
    <cfRule type="expression" dxfId="44" priority="86">
      <formula>ISBLANK(C6)</formula>
    </cfRule>
    <cfRule type="cellIs" dxfId="0" priority="87" operator="notEqual">
      <formula>C5</formula>
    </cfRule>
  </conditionalFormatting>
  <conditionalFormatting sqref="C25">
    <cfRule type="cellIs" dxfId="0" priority="75" operator="notEqual">
      <formula>C24</formula>
    </cfRule>
  </conditionalFormatting>
  <conditionalFormatting sqref="C25">
    <cfRule type="expression" dxfId="44" priority="74">
      <formula>ISBLANK(C25)</formula>
    </cfRule>
  </conditionalFormatting>
  <conditionalFormatting sqref="C39">
    <cfRule type="cellIs" dxfId="0" priority="65" operator="notEqual">
      <formula>C38</formula>
    </cfRule>
  </conditionalFormatting>
  <conditionalFormatting sqref="C39">
    <cfRule type="expression" dxfId="44" priority="64">
      <formula>ISBLANK(C39)</formula>
    </cfRule>
  </conditionalFormatting>
  <conditionalFormatting sqref="C41">
    <cfRule type="cellIs" dxfId="0" priority="63" operator="notEqual">
      <formula>C40</formula>
    </cfRule>
  </conditionalFormatting>
  <conditionalFormatting sqref="C41">
    <cfRule type="expression" dxfId="44" priority="62">
      <formula>ISBLANK(C41)</formula>
    </cfRule>
  </conditionalFormatting>
  <conditionalFormatting sqref="C23:O41">
    <cfRule type="expression" dxfId="35" priority="61" stopIfTrue="1">
      <formula>OR(C$22="Free",C$22="Telenor",C$22="Mtel",C$22="Telenor&amp;Mtel")</formula>
    </cfRule>
  </conditionalFormatting>
  <conditionalFormatting sqref="F22:G22">
    <cfRule type="cellIs" dxfId="0" priority="19" operator="greaterThan">
      <formula>0</formula>
    </cfRule>
  </conditionalFormatting>
  <conditionalFormatting sqref="F21:G21">
    <cfRule type="expression" dxfId="35" priority="18">
      <formula>ISERROR(F21)</formula>
    </cfRule>
  </conditionalFormatting>
  <conditionalFormatting sqref="F21:G21">
    <cfRule type="cellIs" dxfId="35" priority="17" operator="equal">
      <formula>0</formula>
    </cfRule>
  </conditionalFormatting>
  <conditionalFormatting sqref="F21:G21">
    <cfRule type="cellIs" dxfId="37" priority="16" operator="greaterThan">
      <formula>0</formula>
    </cfRule>
  </conditionalFormatting>
  <conditionalFormatting sqref="P22:P23">
    <cfRule type="cellIs" dxfId="0" priority="15" operator="greaterThan">
      <formula>0</formula>
    </cfRule>
  </conditionalFormatting>
  <conditionalFormatting sqref="P21">
    <cfRule type="expression" dxfId="35" priority="14">
      <formula>ISERROR(P21)</formula>
    </cfRule>
  </conditionalFormatting>
  <conditionalFormatting sqref="P21">
    <cfRule type="cellIs" dxfId="35" priority="13" operator="equal">
      <formula>0</formula>
    </cfRule>
  </conditionalFormatting>
  <conditionalFormatting sqref="P21">
    <cfRule type="cellIs" dxfId="37" priority="12" operator="greaterThan">
      <formula>0</formula>
    </cfRule>
  </conditionalFormatting>
  <conditionalFormatting sqref="P27 P29 P33">
    <cfRule type="cellIs" dxfId="0" priority="11" operator="notEqual">
      <formula>VALUE(P26)</formula>
    </cfRule>
  </conditionalFormatting>
  <conditionalFormatting sqref="P8 P10 P12 P14 P16 P27 P29 P31 P33 P35 P37 P25 P39 P41">
    <cfRule type="expression" dxfId="44" priority="9">
      <formula>ISBLANK(P8)</formula>
    </cfRule>
  </conditionalFormatting>
  <conditionalFormatting sqref="P8 P10 P12 P14 P16 P31 P35 P37 P25 P39 P41">
    <cfRule type="cellIs" dxfId="0" priority="10" operator="notEqual">
      <formula>P7</formula>
    </cfRule>
  </conditionalFormatting>
  <conditionalFormatting sqref="P23:P41">
    <cfRule type="expression" dxfId="35" priority="6" stopIfTrue="1">
      <formula>OR(P$22="Free",P$22="Telenor",P$22="Mtel",P$22="Telenor&amp;Mtel")</formula>
    </cfRule>
  </conditionalFormatting>
  <conditionalFormatting sqref="C19">
    <cfRule type="cellIs" dxfId="35" priority="3" operator="equal">
      <formula>0</formula>
    </cfRule>
    <cfRule type="expression" dxfId="369" priority="5">
      <formula>ISERROR(C19)</formula>
    </cfRule>
  </conditionalFormatting>
  <conditionalFormatting sqref="D19:P19">
    <cfRule type="cellIs" dxfId="35" priority="1" operator="equal">
      <formula>0</formula>
    </cfRule>
    <cfRule type="expression" dxfId="369" priority="2">
      <formula>ISERROR(D19)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25" right="0.25" top="0.75" bottom="0.75" header="0.3" footer="0.3"/>
  <pageSetup paperSize="9" scale="56" fitToHeight="0"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29.xml><?xml version="1.0" encoding="utf-8"?>
<worksheet xmlns:r="http://schemas.openxmlformats.org/officeDocument/2006/relationships" xmlns="http://schemas.openxmlformats.org/spreadsheetml/2006/main">
  <dimension ref="A1:A40"/>
  <sheetViews>
    <sheetView workbookViewId="0"/>
  </sheetViews>
  <sheetFormatPr defaultRowHeight="15"/>
  <sheetData>
    <row r="1">
      <c r="A1" s="0" t="s">
        <v>535</v>
      </c>
    </row>
    <row r="2">
      <c r="A2" s="0" t="s">
        <v>536</v>
      </c>
    </row>
    <row r="3">
      <c r="A3" s="0" t="s">
        <v>537</v>
      </c>
    </row>
    <row r="4">
      <c r="A4" s="0" t="s">
        <v>538</v>
      </c>
    </row>
    <row r="5">
      <c r="A5" s="0" t="s">
        <v>539</v>
      </c>
    </row>
    <row r="6">
      <c r="A6" s="0" t="s">
        <v>540</v>
      </c>
    </row>
    <row r="7">
      <c r="A7" s="0" t="s">
        <v>541</v>
      </c>
    </row>
    <row r="8">
      <c r="A8" s="0" t="s">
        <v>542</v>
      </c>
    </row>
    <row r="9">
      <c r="A9" s="0" t="s">
        <v>543</v>
      </c>
    </row>
    <row r="10">
      <c r="A10" s="0" t="s">
        <v>544</v>
      </c>
    </row>
    <row r="11">
      <c r="A11" s="0" t="s">
        <v>545</v>
      </c>
    </row>
    <row r="12">
      <c r="A12" s="0" t="s">
        <v>546</v>
      </c>
    </row>
    <row r="13">
      <c r="A13" s="0" t="s">
        <v>547</v>
      </c>
    </row>
    <row r="14">
      <c r="A14" s="0" t="s">
        <v>548</v>
      </c>
    </row>
    <row r="15">
      <c r="A15" s="0" t="s">
        <v>549</v>
      </c>
    </row>
    <row r="16">
      <c r="A16" s="0" t="s">
        <v>550</v>
      </c>
    </row>
    <row r="17">
      <c r="A17" s="0" t="s">
        <v>551</v>
      </c>
    </row>
    <row r="18">
      <c r="A18" s="0" t="s">
        <v>552</v>
      </c>
    </row>
    <row r="19">
      <c r="A19" s="0" t="s">
        <v>553</v>
      </c>
    </row>
    <row r="20">
      <c r="A20" s="0" t="s">
        <v>554</v>
      </c>
    </row>
    <row r="21">
      <c r="A21" s="0" t="s">
        <v>555</v>
      </c>
    </row>
    <row r="22">
      <c r="A22" s="0" t="s">
        <v>556</v>
      </c>
    </row>
    <row r="23">
      <c r="A23" s="0" t="s">
        <v>557</v>
      </c>
    </row>
    <row r="24">
      <c r="A24" s="0" t="s">
        <v>558</v>
      </c>
    </row>
    <row r="25">
      <c r="A25" s="0" t="s">
        <v>559</v>
      </c>
    </row>
    <row r="26">
      <c r="A26" s="0" t="s">
        <v>560</v>
      </c>
    </row>
    <row r="27">
      <c r="A27" s="0" t="s">
        <v>561</v>
      </c>
    </row>
    <row r="28">
      <c r="A28" s="0" t="s">
        <v>562</v>
      </c>
    </row>
    <row r="29">
      <c r="A29" s="0" t="s">
        <v>563</v>
      </c>
    </row>
    <row r="30">
      <c r="A30" s="0" t="s">
        <v>564</v>
      </c>
    </row>
    <row r="31">
      <c r="A31" s="0" t="s">
        <v>565</v>
      </c>
    </row>
    <row r="32">
      <c r="A32" s="0" t="s">
        <v>566</v>
      </c>
    </row>
    <row r="33">
      <c r="A33" s="0" t="s">
        <v>567</v>
      </c>
    </row>
    <row r="34">
      <c r="A34" s="0" t="s">
        <v>568</v>
      </c>
    </row>
    <row r="35">
      <c r="A35" s="0" t="s">
        <v>569</v>
      </c>
    </row>
    <row r="36">
      <c r="A36" s="0" t="s">
        <v>570</v>
      </c>
    </row>
    <row r="37">
      <c r="A37" s="0" t="s">
        <v>571</v>
      </c>
    </row>
    <row r="38">
      <c r="A38" s="0" t="s">
        <v>572</v>
      </c>
    </row>
    <row r="39">
      <c r="A39" s="0" t="s">
        <v>69</v>
      </c>
    </row>
    <row r="40">
      <c r="A40" s="0" t="s">
        <v>573</v>
      </c>
    </row>
  </sheetData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5"/>
  <sheetViews>
    <sheetView zoomScale="90" zoomScaleNormal="90" workbookViewId="0">
      <selection activeCell="Q18" sqref="Q18"/>
    </sheetView>
  </sheetViews>
  <sheetFormatPr defaultColWidth="9.109375" defaultRowHeight="13.2"/>
  <cols>
    <col min="1" max="1" bestFit="1" width="10.33203125" customWidth="1" style="242"/>
    <col min="2" max="2" bestFit="1" width="40.109375" customWidth="1" style="243"/>
    <col min="3" max="7" width="9.109375" customWidth="1" style="205"/>
    <col min="8" max="8" bestFit="1" width="9.44140625" customWidth="1" style="205"/>
    <col min="9" max="16384" width="9.109375" customWidth="1" style="205"/>
  </cols>
  <sheetData>
    <row r="1" ht="25.2" customHeight="1">
      <c r="A1" s="352" t="s">
        <v>0</v>
      </c>
      <c r="B1" s="244"/>
      <c r="C1" s="355" t="s">
        <v>75</v>
      </c>
      <c r="D1" s="356"/>
      <c r="E1" s="356"/>
      <c r="F1" s="356"/>
      <c r="G1" s="356"/>
      <c r="H1" s="356"/>
      <c r="I1" s="356"/>
      <c r="J1" s="356"/>
      <c r="K1" s="356"/>
      <c r="L1" s="356"/>
      <c r="M1" s="356"/>
      <c r="N1" s="356"/>
      <c r="O1" s="356"/>
      <c r="P1" s="357"/>
    </row>
    <row r="2" ht="18">
      <c r="A2" s="248"/>
      <c r="B2" s="249" t="s">
        <v>2</v>
      </c>
      <c r="C2" s="250">
        <v>1</v>
      </c>
      <c r="D2" s="358"/>
      <c r="E2" s="358"/>
      <c r="F2" s="358"/>
      <c r="G2" s="358"/>
      <c r="H2" s="252"/>
      <c r="I2" s="359">
        <v>2</v>
      </c>
      <c r="J2" s="360"/>
      <c r="K2" s="360"/>
      <c r="L2" s="361"/>
      <c r="M2" s="359">
        <v>3</v>
      </c>
      <c r="N2" s="360"/>
      <c r="O2" s="362"/>
      <c r="P2" s="256">
        <v>4</v>
      </c>
    </row>
    <row r="3" ht="17.4">
      <c r="A3" s="257"/>
      <c r="B3" s="258" t="s">
        <v>3</v>
      </c>
      <c r="C3" s="274"/>
      <c r="D3" s="275"/>
      <c r="E3" s="275"/>
      <c r="F3" s="275"/>
      <c r="G3" s="275"/>
      <c r="H3" s="275"/>
      <c r="I3" s="275"/>
      <c r="J3" s="275"/>
      <c r="K3" s="275"/>
      <c r="L3" s="275"/>
      <c r="M3" s="275"/>
      <c r="N3" s="275"/>
      <c r="O3" s="275"/>
      <c r="P3" s="276"/>
    </row>
    <row r="4" ht="25.2" s="33" customFormat="1">
      <c r="A4" s="257"/>
      <c r="B4" s="262" t="s">
        <v>4</v>
      </c>
      <c r="C4" s="270"/>
      <c r="D4" s="271"/>
      <c r="E4" s="271"/>
      <c r="F4" s="271"/>
      <c r="G4" s="271"/>
      <c r="H4" s="271"/>
      <c r="I4" s="271"/>
      <c r="J4" s="271"/>
      <c r="K4" s="271"/>
      <c r="L4" s="271"/>
      <c r="M4" s="271"/>
      <c r="N4" s="271"/>
      <c r="O4" s="271"/>
      <c r="P4" s="272"/>
    </row>
    <row r="5" ht="24.6">
      <c r="A5" s="257"/>
      <c r="B5" s="363" t="s">
        <v>5</v>
      </c>
      <c r="C5" s="179">
        <v>200</v>
      </c>
      <c r="D5" s="267"/>
      <c r="E5" s="267"/>
      <c r="F5" s="267"/>
      <c r="G5" s="267"/>
      <c r="H5" s="267"/>
      <c r="I5" s="267"/>
      <c r="J5" s="267"/>
      <c r="K5" s="267"/>
      <c r="L5" s="267"/>
      <c r="M5" s="267"/>
      <c r="N5" s="267"/>
      <c r="O5" s="267"/>
      <c r="P5" s="268"/>
    </row>
    <row r="6" ht="25.2" s="33" customFormat="1">
      <c r="A6" s="257"/>
      <c r="B6" s="364" t="s">
        <v>6</v>
      </c>
      <c r="C6" s="365"/>
      <c r="D6" s="366"/>
      <c r="E6" s="366"/>
      <c r="F6" s="366"/>
      <c r="G6" s="366"/>
      <c r="H6" s="366"/>
      <c r="I6" s="366"/>
      <c r="J6" s="366"/>
      <c r="K6" s="366"/>
      <c r="L6" s="366"/>
      <c r="M6" s="366"/>
      <c r="N6" s="366"/>
      <c r="O6" s="366"/>
      <c r="P6" s="367"/>
    </row>
    <row r="7" ht="17.4">
      <c r="A7" s="257"/>
      <c r="B7" s="273" t="s">
        <v>7</v>
      </c>
      <c r="C7" s="163" t="s">
        <v>8</v>
      </c>
      <c r="D7" s="164" t="s">
        <v>8</v>
      </c>
      <c r="E7" s="164" t="s">
        <v>8</v>
      </c>
      <c r="F7" s="164" t="s">
        <v>8</v>
      </c>
      <c r="G7" s="164" t="s">
        <v>8</v>
      </c>
      <c r="H7" s="165" t="s">
        <v>8</v>
      </c>
      <c r="I7" s="275"/>
      <c r="J7" s="275"/>
      <c r="K7" s="275"/>
      <c r="L7" s="276"/>
      <c r="M7" s="275"/>
      <c r="N7" s="275"/>
      <c r="O7" s="276"/>
      <c r="P7" s="368"/>
    </row>
    <row r="8" ht="18" s="33" customFormat="1">
      <c r="A8" s="257"/>
      <c r="B8" s="262" t="s">
        <v>9</v>
      </c>
      <c r="C8" s="278"/>
      <c r="D8" s="279"/>
      <c r="E8" s="279"/>
      <c r="F8" s="279"/>
      <c r="G8" s="279"/>
      <c r="H8" s="280"/>
      <c r="I8" s="278"/>
      <c r="J8" s="279"/>
      <c r="K8" s="279"/>
      <c r="L8" s="280"/>
      <c r="M8" s="278"/>
      <c r="N8" s="279"/>
      <c r="O8" s="280"/>
      <c r="P8" s="369"/>
    </row>
    <row r="9" ht="17.4">
      <c r="A9" s="257"/>
      <c r="B9" s="273" t="s">
        <v>10</v>
      </c>
      <c r="C9" s="152" t="s">
        <v>11</v>
      </c>
      <c r="D9" s="260"/>
      <c r="E9" s="260"/>
      <c r="F9" s="260"/>
      <c r="G9" s="260"/>
      <c r="H9" s="261"/>
      <c r="I9" s="260"/>
      <c r="J9" s="260"/>
      <c r="K9" s="260"/>
      <c r="L9" s="261"/>
      <c r="M9" s="260"/>
      <c r="N9" s="260"/>
      <c r="O9" s="261"/>
      <c r="P9" s="368"/>
    </row>
    <row r="10" ht="18" s="33" customFormat="1">
      <c r="A10" s="257"/>
      <c r="B10" s="282" t="s">
        <v>12</v>
      </c>
      <c r="C10" s="278"/>
      <c r="D10" s="279"/>
      <c r="E10" s="279"/>
      <c r="F10" s="279"/>
      <c r="G10" s="279"/>
      <c r="H10" s="280"/>
      <c r="I10" s="278"/>
      <c r="J10" s="279"/>
      <c r="K10" s="279"/>
      <c r="L10" s="280"/>
      <c r="M10" s="278"/>
      <c r="N10" s="279"/>
      <c r="O10" s="280"/>
      <c r="P10" s="369"/>
    </row>
    <row r="11" ht="17.4">
      <c r="A11" s="257"/>
      <c r="B11" s="273" t="s">
        <v>13</v>
      </c>
      <c r="C11" s="152">
        <v>28</v>
      </c>
      <c r="D11" s="260"/>
      <c r="E11" s="260"/>
      <c r="F11" s="260"/>
      <c r="G11" s="260"/>
      <c r="H11" s="261"/>
      <c r="I11" s="260"/>
      <c r="J11" s="260"/>
      <c r="K11" s="260"/>
      <c r="L11" s="261"/>
      <c r="M11" s="260"/>
      <c r="N11" s="260"/>
      <c r="O11" s="261"/>
      <c r="P11" s="368"/>
    </row>
    <row r="12" ht="18" s="33" customFormat="1">
      <c r="A12" s="257"/>
      <c r="B12" s="282" t="s">
        <v>14</v>
      </c>
      <c r="C12" s="283"/>
      <c r="D12" s="284"/>
      <c r="E12" s="284"/>
      <c r="F12" s="284"/>
      <c r="G12" s="284"/>
      <c r="H12" s="285"/>
      <c r="I12" s="283"/>
      <c r="J12" s="284"/>
      <c r="K12" s="284"/>
      <c r="L12" s="285"/>
      <c r="M12" s="283"/>
      <c r="N12" s="284"/>
      <c r="O12" s="285"/>
      <c r="P12" s="369"/>
    </row>
    <row r="13" ht="17.4">
      <c r="A13" s="257"/>
      <c r="B13" s="273" t="s">
        <v>15</v>
      </c>
      <c r="C13" s="152">
        <v>0</v>
      </c>
      <c r="D13" s="260"/>
      <c r="E13" s="260"/>
      <c r="F13" s="260"/>
      <c r="G13" s="260"/>
      <c r="H13" s="261"/>
      <c r="I13" s="260"/>
      <c r="J13" s="260"/>
      <c r="K13" s="260"/>
      <c r="L13" s="261"/>
      <c r="M13" s="260"/>
      <c r="N13" s="260"/>
      <c r="O13" s="261"/>
      <c r="P13" s="368"/>
    </row>
    <row r="14" ht="18" s="33" customFormat="1">
      <c r="A14" s="257"/>
      <c r="B14" s="282" t="s">
        <v>16</v>
      </c>
      <c r="C14" s="286"/>
      <c r="D14" s="287"/>
      <c r="E14" s="287"/>
      <c r="F14" s="287"/>
      <c r="G14" s="287"/>
      <c r="H14" s="288"/>
      <c r="I14" s="286"/>
      <c r="J14" s="287"/>
      <c r="K14" s="287"/>
      <c r="L14" s="288"/>
      <c r="M14" s="286"/>
      <c r="N14" s="287"/>
      <c r="O14" s="288"/>
      <c r="P14" s="370"/>
    </row>
    <row r="15" ht="17.4">
      <c r="A15" s="257"/>
      <c r="B15" s="273" t="s">
        <v>17</v>
      </c>
      <c r="C15" s="152">
        <v>0</v>
      </c>
      <c r="D15" s="260"/>
      <c r="E15" s="260"/>
      <c r="F15" s="260"/>
      <c r="G15" s="260"/>
      <c r="H15" s="261"/>
      <c r="I15" s="260"/>
      <c r="J15" s="260"/>
      <c r="K15" s="260"/>
      <c r="L15" s="261"/>
      <c r="M15" s="260"/>
      <c r="N15" s="260"/>
      <c r="O15" s="261"/>
      <c r="P15" s="371"/>
    </row>
    <row r="16" ht="17.4" s="33" customFormat="1">
      <c r="A16" s="257"/>
      <c r="B16" s="291" t="s">
        <v>18</v>
      </c>
      <c r="C16" s="292"/>
      <c r="D16" s="293"/>
      <c r="E16" s="293"/>
      <c r="F16" s="293"/>
      <c r="G16" s="293"/>
      <c r="H16" s="294"/>
      <c r="I16" s="295"/>
      <c r="J16" s="296"/>
      <c r="K16" s="296"/>
      <c r="L16" s="297"/>
      <c r="M16" s="295"/>
      <c r="N16" s="296"/>
      <c r="O16" s="297"/>
      <c r="P16" s="372"/>
    </row>
    <row r="17" ht="17.4">
      <c r="A17" s="373"/>
      <c r="B17" s="374" t="s">
        <v>19</v>
      </c>
      <c r="C17" s="303" t="s">
        <v>20</v>
      </c>
      <c r="D17" s="304" t="s">
        <v>21</v>
      </c>
      <c r="E17" s="304" t="s">
        <v>22</v>
      </c>
      <c r="F17" s="304" t="s">
        <v>23</v>
      </c>
      <c r="G17" s="304" t="s">
        <v>24</v>
      </c>
      <c r="H17" s="305" t="s">
        <v>25</v>
      </c>
      <c r="I17" s="303" t="s">
        <v>20</v>
      </c>
      <c r="J17" s="304" t="s">
        <v>21</v>
      </c>
      <c r="K17" s="304" t="s">
        <v>22</v>
      </c>
      <c r="L17" s="305" t="s">
        <v>23</v>
      </c>
      <c r="M17" s="303" t="s">
        <v>20</v>
      </c>
      <c r="N17" s="304" t="s">
        <v>21</v>
      </c>
      <c r="O17" s="305" t="s">
        <v>22</v>
      </c>
      <c r="P17" s="306" t="s">
        <v>20</v>
      </c>
    </row>
    <row r="18" ht="17.4">
      <c r="A18" s="373"/>
      <c r="B18" s="374" t="s">
        <v>26</v>
      </c>
      <c r="C18" s="65" t="s">
        <v>27</v>
      </c>
      <c r="D18" s="66" t="s">
        <v>28</v>
      </c>
      <c r="E18" s="66" t="s">
        <v>29</v>
      </c>
      <c r="F18" s="66" t="s">
        <v>30</v>
      </c>
      <c r="G18" s="66" t="s">
        <v>31</v>
      </c>
      <c r="H18" s="67" t="s">
        <v>32</v>
      </c>
      <c r="I18" s="303"/>
      <c r="J18" s="304"/>
      <c r="K18" s="304"/>
      <c r="L18" s="305"/>
      <c r="M18" s="303"/>
      <c r="N18" s="304"/>
      <c r="O18" s="305"/>
      <c r="P18" s="307"/>
    </row>
    <row r="19" ht="17.4">
      <c r="A19" s="373"/>
      <c r="B19" s="375" t="s">
        <v>33</v>
      </c>
      <c r="C19" s="309">
        <f>VLOOKUP(C8,AntennasPortName!A:H,2,FALSE)</f>
      </c>
      <c r="D19" s="309">
        <f>VLOOKUP(C8,AntennasPortName!A:H,3,FALSE)</f>
      </c>
      <c r="E19" s="309">
        <f>VLOOKUP(C8,AntennasPortName!A:H,4,FALSE)</f>
      </c>
      <c r="F19" s="309">
        <f>VLOOKUP(C8,AntennasPortName!A:H,5,FALSE)</f>
      </c>
      <c r="G19" s="309">
        <f>VLOOKUP(C8,AntennasPortName!A:H,6,FALSE)</f>
      </c>
      <c r="H19" s="309">
        <f>VLOOKUP(C8,AntennasPortName!A:H,7,FALSE)</f>
      </c>
      <c r="I19" s="309">
        <f>VLOOKUP(I8,AntennasPortName!A:H,2,FALSE)</f>
      </c>
      <c r="J19" s="309">
        <f>VLOOKUP(I8,AntennasPortName!A:H,3,FALSE)</f>
      </c>
      <c r="K19" s="309">
        <f>VLOOKUP(I8,AntennasPortName!A:H,4,FALSE)</f>
      </c>
      <c r="L19" s="309">
        <f>VLOOKUP(I8,AntennasPortName!A:H,5,FALSE)</f>
      </c>
      <c r="M19" s="309">
        <f>VLOOKUP(M8,AntennasPortName!A:H,2,FALSE)</f>
      </c>
      <c r="N19" s="309">
        <f>VLOOKUP(M8,AntennasPortName!A:H,3,FALSE)</f>
      </c>
      <c r="O19" s="309">
        <f>VLOOKUP(M8,AntennasPortName!A:H,4,FALSE)</f>
      </c>
      <c r="P19" s="309">
        <f>VLOOKUP(P8,AntennasPortName!A:H,2,FALSE)</f>
      </c>
    </row>
    <row r="20" ht="17.4">
      <c r="A20" s="257"/>
      <c r="B20" s="376" t="s">
        <v>34</v>
      </c>
      <c r="C20" s="63" t="s">
        <v>35</v>
      </c>
      <c r="D20" s="64" t="s">
        <v>35</v>
      </c>
      <c r="E20" s="64" t="s">
        <v>36</v>
      </c>
      <c r="F20" s="64" t="s">
        <v>36</v>
      </c>
      <c r="G20" s="64" t="s">
        <v>36</v>
      </c>
      <c r="H20" s="64" t="s">
        <v>36</v>
      </c>
      <c r="I20" s="311"/>
      <c r="J20" s="312"/>
      <c r="K20" s="312"/>
      <c r="L20" s="313"/>
      <c r="M20" s="314"/>
      <c r="N20" s="312"/>
      <c r="O20" s="313"/>
      <c r="P20" s="313"/>
    </row>
    <row r="21" ht="18">
      <c r="A21" s="257"/>
      <c r="B21" s="377" t="s">
        <v>37</v>
      </c>
      <c r="C21" s="316">
        <f>VLOOKUP(C8,Antennas!A:H,2,FALSE)</f>
      </c>
      <c r="D21" s="317">
        <f>VLOOKUP(C8,Antennas!A:H,3,FALSE)</f>
      </c>
      <c r="E21" s="317">
        <f>VLOOKUP(C8,Antennas!A:H,4,FALSE)</f>
      </c>
      <c r="F21" s="317">
        <f>VLOOKUP(C8,Antennas!A:H,5,FALSE)</f>
      </c>
      <c r="G21" s="317">
        <f>VLOOKUP(C8,Antennas!A:H,6,FALSE)</f>
      </c>
      <c r="H21" s="317">
        <f>VLOOKUP(C8,Antennas!A:H,7,FALSE)</f>
      </c>
      <c r="I21" s="317">
        <f>VLOOKUP(I8,Antennas!A:H,2,FALSE)</f>
      </c>
      <c r="J21" s="317">
        <f>VLOOKUP(I8,Antennas!A:H,3,FALSE)</f>
      </c>
      <c r="K21" s="317">
        <f>VLOOKUP(I8,Antennas!A:H,4,FALSE)</f>
      </c>
      <c r="L21" s="318">
        <f>VLOOKUP(I8,Antennas!A:H,5,FALSE)</f>
      </c>
      <c r="M21" s="319">
        <f>VLOOKUP(M8,Antennas!A:H,2,FALSE)</f>
      </c>
      <c r="N21" s="317">
        <f>VLOOKUP(M8,Antennas!A:H,3,FALSE)</f>
      </c>
      <c r="O21" s="316">
        <f>VLOOKUP(M8,Antennas!A:H,4,FALSE)</f>
      </c>
      <c r="P21" s="316">
        <f>VLOOKUP(P8,Antennas!A:H,2,FALSE)</f>
      </c>
      <c r="R21" s="235"/>
    </row>
    <row r="22" ht="18" s="33" customFormat="1">
      <c r="A22" s="257"/>
      <c r="B22" s="337" t="s">
        <v>38</v>
      </c>
      <c r="C22" s="320"/>
      <c r="D22" s="321"/>
      <c r="E22" s="321"/>
      <c r="F22" s="321"/>
      <c r="G22" s="321"/>
      <c r="H22" s="321"/>
      <c r="I22" s="321"/>
      <c r="J22" s="321"/>
      <c r="K22" s="321"/>
      <c r="L22" s="322"/>
      <c r="M22" s="323"/>
      <c r="N22" s="321"/>
      <c r="O22" s="324"/>
      <c r="P22" s="324"/>
    </row>
    <row r="23" ht="18" s="33" customFormat="1">
      <c r="A23" s="257"/>
      <c r="B23" s="337" t="s">
        <v>39</v>
      </c>
      <c r="C23" s="325"/>
      <c r="D23" s="325"/>
      <c r="E23" s="325"/>
      <c r="F23" s="325"/>
      <c r="G23" s="325"/>
      <c r="H23" s="325"/>
      <c r="I23" s="325"/>
      <c r="J23" s="325"/>
      <c r="K23" s="325"/>
      <c r="L23" s="325"/>
      <c r="M23" s="325"/>
      <c r="N23" s="325"/>
      <c r="O23" s="325"/>
      <c r="P23" s="325"/>
    </row>
    <row r="24" ht="17.4">
      <c r="A24" s="257"/>
      <c r="B24" s="338" t="s">
        <v>40</v>
      </c>
      <c r="C24" s="37" t="s">
        <v>41</v>
      </c>
      <c r="D24" s="37" t="s">
        <v>42</v>
      </c>
      <c r="E24" s="37" t="s">
        <v>43</v>
      </c>
      <c r="F24" s="37" t="s">
        <v>43</v>
      </c>
      <c r="G24" s="37" t="s">
        <v>44</v>
      </c>
      <c r="H24" s="37" t="s">
        <v>43</v>
      </c>
      <c r="I24" s="327"/>
      <c r="J24" s="327"/>
      <c r="K24" s="327"/>
      <c r="L24" s="327"/>
      <c r="M24" s="327"/>
      <c r="N24" s="327"/>
      <c r="O24" s="327"/>
      <c r="P24" s="327"/>
    </row>
    <row r="25" ht="18" s="33" customFormat="1">
      <c r="A25" s="257"/>
      <c r="B25" s="340" t="s">
        <v>45</v>
      </c>
      <c r="C25" s="328"/>
      <c r="D25" s="328"/>
      <c r="E25" s="328"/>
      <c r="F25" s="328"/>
      <c r="G25" s="328"/>
      <c r="H25" s="328"/>
      <c r="I25" s="328"/>
      <c r="J25" s="328"/>
      <c r="K25" s="328"/>
      <c r="L25" s="328"/>
      <c r="M25" s="328"/>
      <c r="N25" s="328"/>
      <c r="O25" s="328"/>
      <c r="P25" s="329"/>
    </row>
    <row r="26" ht="17.4">
      <c r="A26" s="257"/>
      <c r="B26" s="335" t="s">
        <v>46</v>
      </c>
      <c r="C26" s="36"/>
      <c r="D26" s="36" t="s">
        <v>76</v>
      </c>
      <c r="E26" s="36" t="s">
        <v>47</v>
      </c>
      <c r="F26" s="36" t="s">
        <v>47</v>
      </c>
      <c r="G26" s="36" t="s">
        <v>47</v>
      </c>
      <c r="H26" s="36" t="s">
        <v>47</v>
      </c>
      <c r="I26" s="330"/>
      <c r="J26" s="330"/>
      <c r="K26" s="330"/>
      <c r="L26" s="330"/>
      <c r="M26" s="330"/>
      <c r="N26" s="330"/>
      <c r="O26" s="330"/>
      <c r="P26" s="330"/>
    </row>
    <row r="27" ht="18" s="33" customFormat="1">
      <c r="A27" s="257"/>
      <c r="B27" s="378" t="s">
        <v>49</v>
      </c>
      <c r="C27" s="332"/>
      <c r="D27" s="332"/>
      <c r="E27" s="332"/>
      <c r="F27" s="332"/>
      <c r="G27" s="332"/>
      <c r="H27" s="332"/>
      <c r="I27" s="332"/>
      <c r="J27" s="332"/>
      <c r="K27" s="332"/>
      <c r="L27" s="332"/>
      <c r="M27" s="332"/>
      <c r="N27" s="332"/>
      <c r="O27" s="332"/>
      <c r="P27" s="332"/>
    </row>
    <row r="28" ht="17.4">
      <c r="A28" s="257"/>
      <c r="B28" s="338" t="s">
        <v>50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30">
        <f>IF((OR(I7="80010992", I7="80020872",I7="5961300" )), "FlexRET", "")</f>
      </c>
      <c r="J28" s="330">
        <f>IF((OR(I7="80010992", I7="80020872",I7="5961300" )), "FlexRET", "")</f>
      </c>
      <c r="K28" s="330">
        <f>IF((OR(I7="80010992", I7="80020872",I7="5961300" )), "FlexRET", "")</f>
      </c>
      <c r="L28" s="330">
        <f>IF((OR(I7="80010992", I7="80020872",I7="5961300" )), "FlexRET", "")</f>
      </c>
      <c r="M28" s="330">
        <f>IF((OR(M7="80010992", M7="80020872",M7="5961300" )), "FlexRET", "")</f>
      </c>
      <c r="N28" s="330">
        <f>IF((OR(M7="80010992", M7="80020872",M7="5961300" )), "FlexRET", "")</f>
      </c>
      <c r="O28" s="330">
        <f>IF((OR(M7="80010992", M7="80020872",M7="5961300" )), "FlexRET", "")</f>
      </c>
      <c r="P28" s="330">
        <f>IF((OR(P7="80010992", P7="80020872",P7="5961300" )), "FlexRET", "")</f>
      </c>
    </row>
    <row r="29" ht="18" s="33" customFormat="1">
      <c r="A29" s="257"/>
      <c r="B29" s="379" t="s">
        <v>51</v>
      </c>
      <c r="C29" s="328">
        <f>IF((OR(C8="80010992", C8="80020872",C8="5961300" )), "FlexRET", "")</f>
      </c>
      <c r="D29" s="328">
        <f>IF((OR(C8="80010992", C8="80020872",C8="5961300" )), "FlexRET", "")</f>
      </c>
      <c r="E29" s="328">
        <f>IF((OR(C8="80010992", C8="80020872",C8="5961300" )), "FlexRET", "")</f>
      </c>
      <c r="F29" s="328">
        <f>IF((OR(C8="80010992", C8="80020872",C8="5961300" )), "FlexRET", "")</f>
      </c>
      <c r="G29" s="328">
        <f>IF((OR(C8="80010992", C8="80020872",C8="5961300" )), "FlexRET", "")</f>
      </c>
      <c r="H29" s="328">
        <f>IF((OR(C8="80010992", C8="80020872",C8="5961300" )), "FlexRET", "")</f>
      </c>
      <c r="I29" s="328">
        <f>IF((OR(I8="80010992", I8="80020872",I8="5961300" )), "FlexRET", "")</f>
      </c>
      <c r="J29" s="328">
        <f>IF((OR(I8="80010992", I8="80020872",I8="5961300" )), "FlexRET", "")</f>
      </c>
      <c r="K29" s="328">
        <f>IF((OR(I8="80010992", I8="80020872",I8="5961300" )), "FlexRET", "")</f>
      </c>
      <c r="L29" s="328">
        <f>IF((OR(I8="80010992", I8="80020872",I8="5961300" )), "FlexRET", "")</f>
      </c>
      <c r="M29" s="328">
        <f>IF((OR(M8="80010992", M8="80020872",M8="5961300" )), "FlexRET", "")</f>
      </c>
      <c r="N29" s="328">
        <f>IF((OR(M8="80010992", M8="80020872",M8="5961300" )), "FlexRET", "")</f>
      </c>
      <c r="O29" s="328">
        <f>IF((OR(M8="80010992", M8="80020872",M8="5961300" )), "FlexRET", "")</f>
      </c>
      <c r="P29" s="329">
        <f>IF((OR(P8="80010992", P8="80020872",P8="5961300" )), "FlexRET", "")</f>
      </c>
    </row>
    <row r="30" ht="17.4">
      <c r="A30" s="257"/>
      <c r="B30" s="335" t="s">
        <v>52</v>
      </c>
      <c r="C30" s="36"/>
      <c r="D30" s="36" t="s">
        <v>53</v>
      </c>
      <c r="E30" s="36" t="s">
        <v>53</v>
      </c>
      <c r="F30" s="36" t="s">
        <v>53</v>
      </c>
      <c r="G30" s="36" t="s">
        <v>53</v>
      </c>
      <c r="H30" s="36" t="s">
        <v>53</v>
      </c>
      <c r="I30" s="330"/>
      <c r="J30" s="330"/>
      <c r="K30" s="330"/>
      <c r="L30" s="330"/>
      <c r="M30" s="330"/>
      <c r="N30" s="330"/>
      <c r="O30" s="330"/>
      <c r="P30" s="330"/>
    </row>
    <row r="31" ht="18" s="33" customFormat="1">
      <c r="A31" s="257"/>
      <c r="B31" s="378" t="s">
        <v>54</v>
      </c>
      <c r="C31" s="333"/>
      <c r="D31" s="333"/>
      <c r="E31" s="333"/>
      <c r="F31" s="333"/>
      <c r="G31" s="333"/>
      <c r="H31" s="333"/>
      <c r="I31" s="333"/>
      <c r="J31" s="333"/>
      <c r="K31" s="333"/>
      <c r="L31" s="333"/>
      <c r="M31" s="333"/>
      <c r="N31" s="333"/>
      <c r="O31" s="333"/>
      <c r="P31" s="334"/>
    </row>
    <row r="32" ht="17.4">
      <c r="A32" s="257"/>
      <c r="B32" s="338" t="s">
        <v>55</v>
      </c>
      <c r="C32" s="37"/>
      <c r="D32" s="37" t="s">
        <v>56</v>
      </c>
      <c r="E32" s="37" t="s">
        <v>56</v>
      </c>
      <c r="F32" s="37" t="s">
        <v>56</v>
      </c>
      <c r="G32" s="37" t="s">
        <v>56</v>
      </c>
      <c r="H32" s="37" t="s">
        <v>56</v>
      </c>
      <c r="I32" s="327"/>
      <c r="J32" s="327"/>
      <c r="K32" s="327"/>
      <c r="L32" s="327"/>
      <c r="M32" s="327"/>
      <c r="N32" s="327"/>
      <c r="O32" s="327"/>
      <c r="P32" s="327"/>
    </row>
    <row r="33" ht="18" s="33" customFormat="1">
      <c r="A33" s="257"/>
      <c r="B33" s="378" t="s">
        <v>57</v>
      </c>
      <c r="C33" s="328"/>
      <c r="D33" s="328"/>
      <c r="E33" s="328"/>
      <c r="F33" s="328"/>
      <c r="G33" s="328"/>
      <c r="H33" s="328"/>
      <c r="I33" s="328"/>
      <c r="J33" s="328"/>
      <c r="K33" s="328"/>
      <c r="L33" s="328"/>
      <c r="M33" s="328"/>
      <c r="N33" s="328"/>
      <c r="O33" s="328"/>
      <c r="P33" s="329"/>
    </row>
    <row r="34" ht="17.4">
      <c r="A34" s="257"/>
      <c r="B34" s="335" t="s">
        <v>58</v>
      </c>
      <c r="C34" s="36"/>
      <c r="D34" s="36" t="s">
        <v>59</v>
      </c>
      <c r="E34" s="36" t="s">
        <v>60</v>
      </c>
      <c r="F34" s="36" t="s">
        <v>61</v>
      </c>
      <c r="G34" s="36" t="s">
        <v>62</v>
      </c>
      <c r="H34" s="36" t="s">
        <v>63</v>
      </c>
      <c r="I34" s="330"/>
      <c r="J34" s="330"/>
      <c r="K34" s="330"/>
      <c r="L34" s="330"/>
      <c r="M34" s="330"/>
      <c r="N34" s="330"/>
      <c r="O34" s="330"/>
      <c r="P34" s="330"/>
      <c r="U34" s="336"/>
    </row>
    <row r="35" ht="18" s="33" customFormat="1">
      <c r="A35" s="257"/>
      <c r="B35" s="337" t="s">
        <v>64</v>
      </c>
      <c r="C35" s="328"/>
      <c r="D35" s="328"/>
      <c r="E35" s="328"/>
      <c r="F35" s="328"/>
      <c r="G35" s="328"/>
      <c r="H35" s="328"/>
      <c r="I35" s="328"/>
      <c r="J35" s="328"/>
      <c r="K35" s="328"/>
      <c r="L35" s="328"/>
      <c r="M35" s="328"/>
      <c r="N35" s="328"/>
      <c r="O35" s="328"/>
      <c r="P35" s="329"/>
      <c r="U35" s="205"/>
    </row>
    <row r="36" ht="17.4">
      <c r="A36" s="257"/>
      <c r="B36" s="338" t="s">
        <v>65</v>
      </c>
      <c r="C36" s="37"/>
      <c r="D36" s="37" t="s">
        <v>66</v>
      </c>
      <c r="E36" s="37" t="s">
        <v>66</v>
      </c>
      <c r="F36" s="37" t="s">
        <v>66</v>
      </c>
      <c r="G36" s="37" t="s">
        <v>66</v>
      </c>
      <c r="H36" s="37" t="s">
        <v>66</v>
      </c>
      <c r="I36" s="327"/>
      <c r="J36" s="327"/>
      <c r="K36" s="327"/>
      <c r="L36" s="327"/>
      <c r="M36" s="327"/>
      <c r="N36" s="327"/>
      <c r="O36" s="327"/>
      <c r="P36" s="327"/>
    </row>
    <row r="37" ht="18" s="33" customFormat="1">
      <c r="A37" s="257"/>
      <c r="B37" s="337" t="s">
        <v>67</v>
      </c>
      <c r="C37" s="328"/>
      <c r="D37" s="328"/>
      <c r="E37" s="328"/>
      <c r="F37" s="328"/>
      <c r="G37" s="328"/>
      <c r="H37" s="328"/>
      <c r="I37" s="328"/>
      <c r="J37" s="328"/>
      <c r="K37" s="328"/>
      <c r="L37" s="328"/>
      <c r="M37" s="328"/>
      <c r="N37" s="328"/>
      <c r="O37" s="328"/>
      <c r="P37" s="329"/>
    </row>
    <row r="38" ht="17.4">
      <c r="A38" s="257"/>
      <c r="B38" s="338" t="s">
        <v>68</v>
      </c>
      <c r="C38" s="37"/>
      <c r="D38" s="37" t="s">
        <v>69</v>
      </c>
      <c r="E38" s="37" t="s">
        <v>69</v>
      </c>
      <c r="F38" s="37" t="s">
        <v>69</v>
      </c>
      <c r="G38" s="37" t="s">
        <v>69</v>
      </c>
      <c r="H38" s="37" t="s">
        <v>69</v>
      </c>
      <c r="I38" s="327"/>
      <c r="J38" s="327"/>
      <c r="K38" s="327"/>
      <c r="L38" s="327"/>
      <c r="M38" s="327"/>
      <c r="N38" s="327"/>
      <c r="O38" s="327"/>
      <c r="P38" s="327"/>
    </row>
    <row r="39" ht="18" s="33" customFormat="1">
      <c r="A39" s="257"/>
      <c r="B39" s="337" t="s">
        <v>70</v>
      </c>
      <c r="C39" s="328"/>
      <c r="D39" s="328"/>
      <c r="E39" s="328"/>
      <c r="F39" s="328"/>
      <c r="G39" s="328"/>
      <c r="H39" s="328"/>
      <c r="I39" s="328"/>
      <c r="J39" s="328"/>
      <c r="K39" s="328"/>
      <c r="L39" s="328"/>
      <c r="M39" s="328"/>
      <c r="N39" s="328"/>
      <c r="O39" s="328"/>
      <c r="P39" s="329"/>
    </row>
    <row r="40" ht="17.4">
      <c r="A40" s="257"/>
      <c r="B40" s="338" t="s">
        <v>71</v>
      </c>
      <c r="C40" s="38"/>
      <c r="D40" s="38" t="s">
        <v>69</v>
      </c>
      <c r="E40" s="38" t="s">
        <v>69</v>
      </c>
      <c r="F40" s="38" t="s">
        <v>69</v>
      </c>
      <c r="G40" s="38" t="s">
        <v>69</v>
      </c>
      <c r="H40" s="38" t="s">
        <v>69</v>
      </c>
      <c r="I40" s="339"/>
      <c r="J40" s="339"/>
      <c r="K40" s="339"/>
      <c r="L40" s="339"/>
      <c r="M40" s="339"/>
      <c r="N40" s="339"/>
      <c r="O40" s="339"/>
      <c r="P40" s="339"/>
    </row>
    <row r="41" ht="18" s="33" customFormat="1">
      <c r="A41" s="257"/>
      <c r="B41" s="340" t="s">
        <v>72</v>
      </c>
      <c r="C41" s="328"/>
      <c r="D41" s="328"/>
      <c r="E41" s="328"/>
      <c r="F41" s="328"/>
      <c r="G41" s="328"/>
      <c r="H41" s="328"/>
      <c r="I41" s="328"/>
      <c r="J41" s="328"/>
      <c r="K41" s="328"/>
      <c r="L41" s="328"/>
      <c r="M41" s="328"/>
      <c r="N41" s="328"/>
      <c r="O41" s="328"/>
      <c r="P41" s="329"/>
    </row>
    <row r="42" ht="12.75" customHeight="1">
      <c r="A42" s="341" t="s">
        <v>73</v>
      </c>
      <c r="B42" s="354"/>
      <c r="C42" s="353"/>
      <c r="D42" s="353"/>
      <c r="E42" s="353"/>
      <c r="F42" s="353"/>
      <c r="G42" s="353"/>
      <c r="H42" s="342"/>
      <c r="I42" s="342"/>
      <c r="J42" s="342"/>
      <c r="K42" s="342"/>
      <c r="L42" s="342"/>
      <c r="M42" s="342"/>
      <c r="N42" s="342"/>
      <c r="O42" s="342"/>
      <c r="P42" s="343"/>
      <c r="Q42" s="336"/>
      <c r="R42" s="336"/>
      <c r="S42" s="336"/>
    </row>
    <row r="43" ht="13.2" customHeight="1">
      <c r="A43" s="344"/>
      <c r="B43" s="345"/>
      <c r="C43" s="346"/>
      <c r="D43" s="346"/>
      <c r="E43" s="346"/>
      <c r="F43" s="346"/>
      <c r="G43" s="346"/>
      <c r="H43" s="346"/>
      <c r="I43" s="346"/>
      <c r="J43" s="346"/>
      <c r="K43" s="346"/>
      <c r="L43" s="346"/>
      <c r="M43" s="346"/>
      <c r="N43" s="346"/>
      <c r="O43" s="346"/>
      <c r="P43" s="347"/>
      <c r="Q43" s="336"/>
      <c r="R43" s="336"/>
      <c r="S43" s="336"/>
    </row>
    <row r="44" ht="13.2" customHeight="1">
      <c r="A44" s="344"/>
      <c r="B44" s="345"/>
      <c r="C44" s="346"/>
      <c r="D44" s="346"/>
      <c r="E44" s="346"/>
      <c r="F44" s="346"/>
      <c r="G44" s="346"/>
      <c r="H44" s="346"/>
      <c r="I44" s="346"/>
      <c r="J44" s="346"/>
      <c r="K44" s="346"/>
      <c r="L44" s="346"/>
      <c r="M44" s="346"/>
      <c r="N44" s="346"/>
      <c r="O44" s="346"/>
      <c r="P44" s="347"/>
      <c r="Q44" s="336"/>
      <c r="R44" s="336"/>
      <c r="S44" s="336"/>
    </row>
    <row r="45" ht="13.8" customHeight="1">
      <c r="A45" s="348"/>
      <c r="B45" s="349"/>
      <c r="C45" s="350"/>
      <c r="D45" s="350"/>
      <c r="E45" s="350"/>
      <c r="F45" s="350"/>
      <c r="G45" s="350"/>
      <c r="H45" s="350"/>
      <c r="I45" s="350"/>
      <c r="J45" s="350"/>
      <c r="K45" s="350"/>
      <c r="L45" s="350"/>
      <c r="M45" s="350"/>
      <c r="N45" s="350"/>
      <c r="O45" s="350"/>
      <c r="P45" s="351"/>
      <c r="Q45" s="336"/>
      <c r="R45" s="336"/>
      <c r="S45" s="336"/>
    </row>
  </sheetData>
  <mergeCells>
    <mergeCell ref="C1:P1"/>
    <mergeCell ref="C3:P3"/>
    <mergeCell ref="C4:P4"/>
    <mergeCell ref="C5:P5"/>
    <mergeCell ref="C6:P6"/>
    <mergeCell ref="C16:H16"/>
    <mergeCell ref="I16:L16"/>
    <mergeCell ref="M16:O16"/>
    <mergeCell ref="B42:P45"/>
    <mergeCell ref="C12:H12"/>
    <mergeCell ref="I12:L12"/>
    <mergeCell ref="M12:O12"/>
    <mergeCell ref="C13:H13"/>
    <mergeCell ref="I13:L13"/>
    <mergeCell ref="M13:O13"/>
    <mergeCell ref="C14:H14"/>
    <mergeCell ref="I14:L14"/>
    <mergeCell ref="M14:O14"/>
    <mergeCell ref="C15:H15"/>
    <mergeCell ref="I15:L15"/>
    <mergeCell ref="M15:O15"/>
    <mergeCell ref="C10:H10"/>
    <mergeCell ref="I10:L10"/>
    <mergeCell ref="M10:O10"/>
    <mergeCell ref="C11:H11"/>
    <mergeCell ref="I11:L11"/>
    <mergeCell ref="M11:O11"/>
    <mergeCell ref="C8:H8"/>
    <mergeCell ref="I8:L8"/>
    <mergeCell ref="M8:O8"/>
    <mergeCell ref="C9:H9"/>
    <mergeCell ref="I9:L9"/>
    <mergeCell ref="M9:O9"/>
    <mergeCell ref="A1:B1"/>
    <mergeCell ref="A42:A45"/>
    <mergeCell ref="A36:A41"/>
    <mergeCell ref="A34:A35"/>
    <mergeCell ref="A3:A33"/>
    <mergeCell ref="C7:H7"/>
    <mergeCell ref="C2:H2"/>
    <mergeCell ref="I2:L2"/>
    <mergeCell ref="M2:O2"/>
    <mergeCell ref="I7:L7"/>
    <mergeCell ref="M7:O7"/>
  </mergeCells>
  <conditionalFormatting sqref="C22:E22 C23:O23 C4 H22:O22">
    <cfRule type="cellIs" dxfId="0" priority="42" operator="greaterThan">
      <formula>0</formula>
    </cfRule>
  </conditionalFormatting>
  <conditionalFormatting sqref="C21:E21 H21:O21">
    <cfRule type="expression" dxfId="35" priority="41">
      <formula>ISERROR(C21)</formula>
    </cfRule>
  </conditionalFormatting>
  <conditionalFormatting sqref="C21:E21 H21:O21">
    <cfRule type="cellIs" dxfId="35" priority="40" operator="equal">
      <formula>0</formula>
    </cfRule>
  </conditionalFormatting>
  <conditionalFormatting sqref="C21:E21 H21:O21">
    <cfRule type="cellIs" dxfId="37" priority="39" operator="greaterThan">
      <formula>0</formula>
    </cfRule>
  </conditionalFormatting>
  <conditionalFormatting sqref="C27:O27 D29:O29 D33:O33">
    <cfRule type="cellIs" dxfId="0" priority="38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34">
      <formula>ISBLANK(C8)</formula>
    </cfRule>
  </conditionalFormatting>
  <conditionalFormatting sqref="C29">
    <cfRule type="cellIs" dxfId="0" priority="36" operator="notEqual">
      <formula>VALUE(C28)</formula>
    </cfRule>
  </conditionalFormatting>
  <conditionalFormatting sqref="C29">
    <cfRule type="expression" dxfId="44" priority="35">
      <formula>ISBLANK(C29)</formula>
    </cfRule>
  </conditionalFormatting>
  <conditionalFormatting sqref="C8:O8 C10:O10 C12:O12 C14:O14 C16:O16 C31:O31 D35:O35 D37:O37 D25:O25 D39:O39 D41:O41">
    <cfRule type="cellIs" dxfId="0" priority="37" operator="notEqual">
      <formula>C7</formula>
    </cfRule>
  </conditionalFormatting>
  <conditionalFormatting sqref="C31">
    <cfRule type="expression" dxfId="44" priority="33">
      <formula>ISBLANK(C31)</formula>
    </cfRule>
  </conditionalFormatting>
  <conditionalFormatting sqref="C33">
    <cfRule type="cellIs" dxfId="0" priority="32" operator="notEqual">
      <formula>VALUE(C32)</formula>
    </cfRule>
  </conditionalFormatting>
  <conditionalFormatting sqref="C33">
    <cfRule type="expression" dxfId="44" priority="31">
      <formula>ISBLANK(C33)</formula>
    </cfRule>
  </conditionalFormatting>
  <conditionalFormatting sqref="C35">
    <cfRule type="cellIs" dxfId="0" priority="30" operator="notEqual">
      <formula>C34</formula>
    </cfRule>
  </conditionalFormatting>
  <conditionalFormatting sqref="C35">
    <cfRule type="expression" dxfId="44" priority="29">
      <formula>ISBLANK(C35)</formula>
    </cfRule>
  </conditionalFormatting>
  <conditionalFormatting sqref="C37">
    <cfRule type="cellIs" dxfId="0" priority="28" operator="notEqual">
      <formula>C36</formula>
    </cfRule>
  </conditionalFormatting>
  <conditionalFormatting sqref="C37">
    <cfRule type="expression" dxfId="44" priority="27">
      <formula>ISBLANK(C37)</formula>
    </cfRule>
  </conditionalFormatting>
  <conditionalFormatting sqref="C6">
    <cfRule type="expression" dxfId="44" priority="25">
      <formula>ISBLANK(C6)</formula>
    </cfRule>
    <cfRule type="cellIs" dxfId="0" priority="26" operator="notEqual">
      <formula>C5</formula>
    </cfRule>
  </conditionalFormatting>
  <conditionalFormatting sqref="C25">
    <cfRule type="cellIs" dxfId="0" priority="24" operator="notEqual">
      <formula>C24</formula>
    </cfRule>
  </conditionalFormatting>
  <conditionalFormatting sqref="C25">
    <cfRule type="expression" dxfId="44" priority="23">
      <formula>ISBLANK(C25)</formula>
    </cfRule>
  </conditionalFormatting>
  <conditionalFormatting sqref="C39">
    <cfRule type="cellIs" dxfId="0" priority="22" operator="notEqual">
      <formula>C38</formula>
    </cfRule>
  </conditionalFormatting>
  <conditionalFormatting sqref="C39">
    <cfRule type="expression" dxfId="44" priority="21">
      <formula>ISBLANK(C39)</formula>
    </cfRule>
  </conditionalFormatting>
  <conditionalFormatting sqref="C41">
    <cfRule type="cellIs" dxfId="0" priority="20" operator="notEqual">
      <formula>C40</formula>
    </cfRule>
  </conditionalFormatting>
  <conditionalFormatting sqref="C41">
    <cfRule type="expression" dxfId="44" priority="19">
      <formula>ISBLANK(C41)</formula>
    </cfRule>
  </conditionalFormatting>
  <conditionalFormatting sqref="C23:O41">
    <cfRule type="expression" dxfId="35" priority="18" stopIfTrue="1">
      <formula>OR(C$22="Free",C$22="Telenor",C$22="Mtel",C$22="Telenor&amp;Mtel")</formula>
    </cfRule>
  </conditionalFormatting>
  <conditionalFormatting sqref="F22:G22">
    <cfRule type="cellIs" dxfId="0" priority="17" operator="greaterThan">
      <formula>0</formula>
    </cfRule>
  </conditionalFormatting>
  <conditionalFormatting sqref="F21:G21">
    <cfRule type="expression" dxfId="35" priority="16">
      <formula>ISERROR(F21)</formula>
    </cfRule>
  </conditionalFormatting>
  <conditionalFormatting sqref="F21:G21">
    <cfRule type="cellIs" dxfId="35" priority="15" operator="equal">
      <formula>0</formula>
    </cfRule>
  </conditionalFormatting>
  <conditionalFormatting sqref="F21:G21">
    <cfRule type="cellIs" dxfId="37" priority="14" operator="greaterThan">
      <formula>0</formula>
    </cfRule>
  </conditionalFormatting>
  <conditionalFormatting sqref="P22:P23">
    <cfRule type="cellIs" dxfId="0" priority="13" operator="greaterThan">
      <formula>0</formula>
    </cfRule>
  </conditionalFormatting>
  <conditionalFormatting sqref="P21">
    <cfRule type="expression" dxfId="35" priority="12">
      <formula>ISERROR(P21)</formula>
    </cfRule>
  </conditionalFormatting>
  <conditionalFormatting sqref="P21">
    <cfRule type="cellIs" dxfId="35" priority="11" operator="equal">
      <formula>0</formula>
    </cfRule>
  </conditionalFormatting>
  <conditionalFormatting sqref="P21">
    <cfRule type="cellIs" dxfId="37" priority="10" operator="greaterThan">
      <formula>0</formula>
    </cfRule>
  </conditionalFormatting>
  <conditionalFormatting sqref="P27 P29 P33">
    <cfRule type="cellIs" dxfId="0" priority="9" operator="notEqual">
      <formula>VALUE(P26)</formula>
    </cfRule>
  </conditionalFormatting>
  <conditionalFormatting sqref="P8 P10 P12 P14 P16 P27 P29 P31 P33 P35 P37 P25 P39 P41">
    <cfRule type="expression" dxfId="44" priority="7">
      <formula>ISBLANK(P8)</formula>
    </cfRule>
  </conditionalFormatting>
  <conditionalFormatting sqref="P8 P10 P12 P14 P16 P31 P35 P37 P25 P39 P41">
    <cfRule type="cellIs" dxfId="0" priority="8" operator="notEqual">
      <formula>P7</formula>
    </cfRule>
  </conditionalFormatting>
  <conditionalFormatting sqref="P23:P41">
    <cfRule type="expression" dxfId="35" priority="6" stopIfTrue="1">
      <formula>OR(P$22="Free",P$22="Telenor",P$22="Mtel",P$22="Telenor&amp;Mtel")</formula>
    </cfRule>
  </conditionalFormatting>
  <conditionalFormatting sqref="C19">
    <cfRule type="cellIs" dxfId="35" priority="3" operator="equal">
      <formula>0</formula>
    </cfRule>
    <cfRule type="expression" dxfId="35" priority="5">
      <formula>ISERROR(C19)</formula>
    </cfRule>
  </conditionalFormatting>
  <conditionalFormatting sqref="D19:P19">
    <cfRule type="cellIs" dxfId="35" priority="1" operator="equal">
      <formula>0</formula>
    </cfRule>
    <cfRule type="expression" dxfId="35" priority="2">
      <formula>ISERROR(D19)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25" right="0.25" top="0.75" bottom="0.75" header="0.3" footer="0.3"/>
  <pageSetup paperSize="9" scale="56" fitToHeight="0"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30.xml><?xml version="1.0" encoding="utf-8"?>
<worksheet xmlns:r="http://schemas.openxmlformats.org/officeDocument/2006/relationships" xmlns="http://schemas.openxmlformats.org/spreadsheetml/2006/main">
  <dimension ref="A1:A28"/>
  <sheetViews>
    <sheetView workbookViewId="0"/>
  </sheetViews>
  <sheetFormatPr defaultRowHeight="15"/>
  <sheetData>
    <row r="1">
      <c r="A1" s="0" t="s">
        <v>574</v>
      </c>
    </row>
    <row r="2">
      <c r="A2" s="0" t="s">
        <v>575</v>
      </c>
    </row>
    <row r="3">
      <c r="A3" s="0" t="s">
        <v>576</v>
      </c>
    </row>
    <row r="4">
      <c r="A4" s="0" t="s">
        <v>577</v>
      </c>
    </row>
    <row r="5">
      <c r="A5" s="0" t="s">
        <v>59</v>
      </c>
    </row>
    <row r="6">
      <c r="A6" s="0" t="s">
        <v>578</v>
      </c>
    </row>
    <row r="7">
      <c r="A7" s="0" t="s">
        <v>62</v>
      </c>
    </row>
    <row r="8">
      <c r="A8" s="0" t="s">
        <v>579</v>
      </c>
    </row>
    <row r="9">
      <c r="A9" s="0" t="s">
        <v>61</v>
      </c>
    </row>
    <row r="10">
      <c r="A10" s="0" t="s">
        <v>580</v>
      </c>
    </row>
    <row r="11">
      <c r="A11" s="0" t="s">
        <v>581</v>
      </c>
    </row>
    <row r="12">
      <c r="A12" s="0" t="s">
        <v>582</v>
      </c>
    </row>
    <row r="13">
      <c r="A13" s="0" t="s">
        <v>583</v>
      </c>
    </row>
    <row r="14">
      <c r="A14" s="0" t="s">
        <v>584</v>
      </c>
    </row>
    <row r="15">
      <c r="A15" s="0" t="s">
        <v>585</v>
      </c>
    </row>
    <row r="16">
      <c r="A16" s="0" t="s">
        <v>214</v>
      </c>
    </row>
    <row r="17">
      <c r="A17" s="0" t="s">
        <v>60</v>
      </c>
    </row>
    <row r="18">
      <c r="A18" s="0" t="s">
        <v>63</v>
      </c>
    </row>
    <row r="19">
      <c r="A19" s="0" t="s">
        <v>586</v>
      </c>
    </row>
    <row r="20">
      <c r="A20" s="0" t="s">
        <v>587</v>
      </c>
    </row>
    <row r="21">
      <c r="A21" s="0" t="s">
        <v>588</v>
      </c>
    </row>
    <row r="22">
      <c r="A22" s="0" t="s">
        <v>589</v>
      </c>
    </row>
    <row r="23">
      <c r="A23" s="0" t="s">
        <v>590</v>
      </c>
    </row>
    <row r="24">
      <c r="A24" s="0" t="s">
        <v>591</v>
      </c>
    </row>
    <row r="25">
      <c r="A25" s="0" t="s">
        <v>592</v>
      </c>
    </row>
    <row r="26">
      <c r="A26" s="0" t="s">
        <v>593</v>
      </c>
    </row>
    <row r="27">
      <c r="A27" s="0" t="s">
        <v>594</v>
      </c>
    </row>
    <row r="28">
      <c r="A28" s="0" t="s">
        <v>69</v>
      </c>
    </row>
  </sheetData>
  <headerFooter/>
</worksheet>
</file>

<file path=xl/worksheets/sheet31.xml><?xml version="1.0" encoding="utf-8"?>
<worksheet xmlns:r="http://schemas.openxmlformats.org/officeDocument/2006/relationships" xmlns="http://schemas.openxmlformats.org/spreadsheetml/2006/main">
  <dimension ref="A1:I241"/>
  <sheetViews>
    <sheetView workbookViewId="0"/>
  </sheetViews>
  <sheetFormatPr defaultRowHeight="15"/>
  <sheetData>
    <row r="1">
      <c r="A1" s="0" t="s">
        <v>595</v>
      </c>
      <c r="B1" s="0" t="s">
        <v>596</v>
      </c>
      <c r="C1" s="0" t="s">
        <v>596</v>
      </c>
    </row>
    <row r="2">
      <c r="A2" s="0" t="s">
        <v>597</v>
      </c>
      <c r="B2" s="0" t="s">
        <v>598</v>
      </c>
      <c r="C2" s="0" t="s">
        <v>598</v>
      </c>
    </row>
    <row r="3">
      <c r="A3" s="0" t="s">
        <v>599</v>
      </c>
      <c r="B3" s="0" t="s">
        <v>36</v>
      </c>
    </row>
    <row r="4">
      <c r="A4" s="0" t="s">
        <v>600</v>
      </c>
      <c r="B4" s="0" t="s">
        <v>601</v>
      </c>
      <c r="C4" s="0" t="s">
        <v>602</v>
      </c>
    </row>
    <row r="5">
      <c r="A5" s="0" t="s">
        <v>603</v>
      </c>
      <c r="B5" s="0" t="s">
        <v>601</v>
      </c>
      <c r="C5" s="0" t="s">
        <v>602</v>
      </c>
      <c r="D5" s="0" t="s">
        <v>602</v>
      </c>
    </row>
    <row r="6">
      <c r="A6" s="0" t="s">
        <v>604</v>
      </c>
      <c r="B6" s="0" t="s">
        <v>36</v>
      </c>
      <c r="C6" s="0" t="s">
        <v>35</v>
      </c>
      <c r="D6" s="0" t="s">
        <v>36</v>
      </c>
      <c r="E6" s="0" t="s">
        <v>35</v>
      </c>
    </row>
    <row r="7">
      <c r="A7" s="0" t="s">
        <v>605</v>
      </c>
      <c r="B7" s="0" t="s">
        <v>35</v>
      </c>
      <c r="C7" s="0" t="s">
        <v>35</v>
      </c>
      <c r="D7" s="0" t="s">
        <v>606</v>
      </c>
      <c r="E7" s="0" t="s">
        <v>606</v>
      </c>
    </row>
    <row r="8">
      <c r="A8" s="0" t="s">
        <v>607</v>
      </c>
      <c r="B8" s="0" t="s">
        <v>36</v>
      </c>
      <c r="C8" s="0" t="s">
        <v>35</v>
      </c>
      <c r="D8" s="0" t="s">
        <v>36</v>
      </c>
      <c r="E8" s="0" t="s">
        <v>36</v>
      </c>
      <c r="F8" s="0" t="s">
        <v>35</v>
      </c>
    </row>
    <row r="9">
      <c r="A9" s="0" t="s">
        <v>608</v>
      </c>
      <c r="B9" s="0" t="s">
        <v>36</v>
      </c>
      <c r="C9" s="0" t="s">
        <v>609</v>
      </c>
      <c r="D9" s="0" t="s">
        <v>35</v>
      </c>
      <c r="E9" s="0" t="s">
        <v>36</v>
      </c>
      <c r="F9" s="0" t="s">
        <v>36</v>
      </c>
      <c r="G9" s="0" t="s">
        <v>35</v>
      </c>
    </row>
    <row r="10">
      <c r="A10" s="0" t="s">
        <v>610</v>
      </c>
      <c r="B10" s="0" t="s">
        <v>611</v>
      </c>
      <c r="C10" s="0" t="s">
        <v>611</v>
      </c>
      <c r="D10" s="0" t="s">
        <v>611</v>
      </c>
      <c r="E10" s="0" t="s">
        <v>611</v>
      </c>
      <c r="F10" s="0" t="s">
        <v>611</v>
      </c>
    </row>
    <row r="11">
      <c r="A11" s="0" t="s">
        <v>612</v>
      </c>
      <c r="B11" s="0" t="s">
        <v>613</v>
      </c>
      <c r="C11" s="0" t="s">
        <v>613</v>
      </c>
      <c r="D11" s="0" t="s">
        <v>613</v>
      </c>
      <c r="E11" s="0" t="s">
        <v>613</v>
      </c>
      <c r="F11" s="0" t="s">
        <v>613</v>
      </c>
    </row>
    <row r="12">
      <c r="A12" s="0" t="s">
        <v>614</v>
      </c>
      <c r="B12" s="0" t="s">
        <v>596</v>
      </c>
    </row>
    <row r="13">
      <c r="A13" s="0" t="s">
        <v>615</v>
      </c>
      <c r="B13" s="0" t="s">
        <v>616</v>
      </c>
    </row>
    <row r="14">
      <c r="A14" s="0" t="s">
        <v>617</v>
      </c>
      <c r="B14" s="0" t="s">
        <v>616</v>
      </c>
    </row>
    <row r="15">
      <c r="A15" s="0" t="s">
        <v>618</v>
      </c>
      <c r="B15" s="0" t="s">
        <v>616</v>
      </c>
    </row>
    <row r="16">
      <c r="A16" s="0" t="s">
        <v>619</v>
      </c>
      <c r="B16" s="0" t="s">
        <v>620</v>
      </c>
    </row>
    <row r="17">
      <c r="A17" s="0" t="s">
        <v>621</v>
      </c>
      <c r="B17" s="0" t="s">
        <v>622</v>
      </c>
    </row>
    <row r="18">
      <c r="A18" s="0" t="s">
        <v>623</v>
      </c>
      <c r="B18" s="0" t="s">
        <v>622</v>
      </c>
    </row>
    <row r="19">
      <c r="A19" s="0" t="s">
        <v>624</v>
      </c>
      <c r="B19" s="0" t="s">
        <v>625</v>
      </c>
    </row>
    <row r="20">
      <c r="A20" s="0" t="s">
        <v>626</v>
      </c>
      <c r="B20" s="0" t="s">
        <v>625</v>
      </c>
    </row>
    <row r="21">
      <c r="A21" s="0" t="s">
        <v>627</v>
      </c>
      <c r="B21" s="0" t="s">
        <v>628</v>
      </c>
    </row>
    <row r="22">
      <c r="A22" s="0" t="s">
        <v>629</v>
      </c>
      <c r="B22" s="0" t="s">
        <v>628</v>
      </c>
    </row>
    <row r="23">
      <c r="A23" s="0" t="s">
        <v>630</v>
      </c>
      <c r="B23" s="0" t="s">
        <v>631</v>
      </c>
    </row>
    <row r="24">
      <c r="A24" s="0" t="s">
        <v>632</v>
      </c>
      <c r="B24" s="0" t="s">
        <v>633</v>
      </c>
    </row>
    <row r="25">
      <c r="A25" s="0" t="s">
        <v>634</v>
      </c>
      <c r="B25" s="0" t="s">
        <v>602</v>
      </c>
    </row>
    <row r="26">
      <c r="A26" s="0" t="s">
        <v>635</v>
      </c>
      <c r="B26" s="0" t="s">
        <v>636</v>
      </c>
    </row>
    <row r="27">
      <c r="A27" s="0" t="s">
        <v>637</v>
      </c>
      <c r="B27" s="0" t="s">
        <v>638</v>
      </c>
    </row>
    <row r="28">
      <c r="A28" s="0" t="s">
        <v>639</v>
      </c>
      <c r="B28" s="0" t="s">
        <v>640</v>
      </c>
    </row>
    <row r="29">
      <c r="A29" s="0" t="s">
        <v>641</v>
      </c>
      <c r="B29" s="0" t="s">
        <v>640</v>
      </c>
    </row>
    <row r="30">
      <c r="A30" s="0" t="s">
        <v>642</v>
      </c>
      <c r="B30" s="0" t="s">
        <v>640</v>
      </c>
    </row>
    <row r="31">
      <c r="A31" s="0" t="s">
        <v>643</v>
      </c>
      <c r="B31" s="0" t="s">
        <v>640</v>
      </c>
    </row>
    <row r="32">
      <c r="A32" s="0" t="s">
        <v>644</v>
      </c>
      <c r="B32" s="0" t="s">
        <v>616</v>
      </c>
    </row>
    <row r="33">
      <c r="A33" s="0" t="s">
        <v>645</v>
      </c>
      <c r="B33" s="0" t="s">
        <v>640</v>
      </c>
    </row>
    <row r="34">
      <c r="A34" s="0" t="s">
        <v>646</v>
      </c>
      <c r="B34" s="0" t="s">
        <v>640</v>
      </c>
    </row>
    <row r="35">
      <c r="A35" s="0" t="s">
        <v>647</v>
      </c>
      <c r="B35" s="0" t="s">
        <v>640</v>
      </c>
    </row>
    <row r="36">
      <c r="A36" s="0" t="s">
        <v>648</v>
      </c>
      <c r="B36" s="0" t="s">
        <v>649</v>
      </c>
    </row>
    <row r="37">
      <c r="A37" s="0" t="s">
        <v>650</v>
      </c>
      <c r="B37" s="0" t="s">
        <v>640</v>
      </c>
    </row>
    <row r="38">
      <c r="A38" s="0" t="s">
        <v>651</v>
      </c>
      <c r="B38" s="0" t="s">
        <v>640</v>
      </c>
    </row>
    <row r="39">
      <c r="A39" s="0" t="s">
        <v>652</v>
      </c>
      <c r="B39" s="0" t="s">
        <v>640</v>
      </c>
    </row>
    <row r="40">
      <c r="A40" s="0" t="s">
        <v>653</v>
      </c>
      <c r="B40" s="0" t="s">
        <v>640</v>
      </c>
    </row>
    <row r="41">
      <c r="A41" s="0" t="s">
        <v>654</v>
      </c>
      <c r="B41" s="0" t="s">
        <v>640</v>
      </c>
    </row>
    <row r="42">
      <c r="A42" s="0" t="s">
        <v>655</v>
      </c>
      <c r="B42" s="0" t="s">
        <v>636</v>
      </c>
    </row>
    <row r="43">
      <c r="A43" s="0" t="s">
        <v>656</v>
      </c>
      <c r="B43" s="0" t="s">
        <v>631</v>
      </c>
    </row>
    <row r="44">
      <c r="A44" s="0" t="s">
        <v>657</v>
      </c>
      <c r="B44" s="0" t="s">
        <v>616</v>
      </c>
    </row>
    <row r="45">
      <c r="A45" s="0" t="s">
        <v>658</v>
      </c>
      <c r="B45" s="0" t="s">
        <v>616</v>
      </c>
    </row>
    <row r="46">
      <c r="A46" s="0" t="s">
        <v>659</v>
      </c>
      <c r="B46" s="0" t="s">
        <v>616</v>
      </c>
    </row>
    <row r="47">
      <c r="A47" s="0" t="s">
        <v>660</v>
      </c>
      <c r="B47" s="0" t="s">
        <v>602</v>
      </c>
    </row>
    <row r="48">
      <c r="A48" s="0" t="s">
        <v>661</v>
      </c>
      <c r="B48" s="0" t="s">
        <v>631</v>
      </c>
    </row>
    <row r="49">
      <c r="A49" s="0" t="s">
        <v>662</v>
      </c>
      <c r="B49" s="0" t="s">
        <v>625</v>
      </c>
    </row>
    <row r="50">
      <c r="A50" s="0" t="s">
        <v>663</v>
      </c>
      <c r="B50" s="0" t="s">
        <v>664</v>
      </c>
    </row>
    <row r="51">
      <c r="A51" s="0" t="s">
        <v>665</v>
      </c>
      <c r="B51" s="0" t="s">
        <v>666</v>
      </c>
    </row>
    <row r="52">
      <c r="A52" s="0" t="s">
        <v>667</v>
      </c>
      <c r="B52" s="0" t="s">
        <v>668</v>
      </c>
    </row>
    <row r="53">
      <c r="A53" s="0" t="s">
        <v>669</v>
      </c>
      <c r="B53" s="0" t="s">
        <v>602</v>
      </c>
    </row>
    <row r="54">
      <c r="A54" s="0" t="s">
        <v>670</v>
      </c>
      <c r="B54" s="0" t="s">
        <v>602</v>
      </c>
    </row>
    <row r="55">
      <c r="A55" s="0" t="s">
        <v>671</v>
      </c>
      <c r="B55" s="0" t="s">
        <v>602</v>
      </c>
    </row>
    <row r="56">
      <c r="A56" s="0" t="s">
        <v>672</v>
      </c>
      <c r="B56" s="0" t="s">
        <v>633</v>
      </c>
    </row>
    <row r="57">
      <c r="A57" s="0" t="s">
        <v>673</v>
      </c>
      <c r="B57" s="0" t="s">
        <v>674</v>
      </c>
    </row>
    <row r="58">
      <c r="A58" s="0" t="s">
        <v>675</v>
      </c>
      <c r="B58" s="0" t="s">
        <v>676</v>
      </c>
    </row>
    <row r="59">
      <c r="A59" s="0" t="s">
        <v>677</v>
      </c>
      <c r="B59" s="0" t="s">
        <v>613</v>
      </c>
      <c r="C59" s="0" t="s">
        <v>649</v>
      </c>
    </row>
    <row r="60">
      <c r="A60" s="0" t="s">
        <v>678</v>
      </c>
      <c r="B60" s="0" t="s">
        <v>602</v>
      </c>
      <c r="C60" s="0" t="s">
        <v>649</v>
      </c>
      <c r="D60" s="0" t="s">
        <v>602</v>
      </c>
    </row>
    <row r="61">
      <c r="A61" s="0" t="s">
        <v>679</v>
      </c>
      <c r="B61" s="0" t="s">
        <v>613</v>
      </c>
      <c r="C61" s="0" t="s">
        <v>596</v>
      </c>
    </row>
    <row r="62">
      <c r="A62" s="0" t="s">
        <v>680</v>
      </c>
      <c r="B62" s="0" t="s">
        <v>602</v>
      </c>
      <c r="C62" s="0" t="s">
        <v>649</v>
      </c>
    </row>
    <row r="63">
      <c r="A63" s="0" t="s">
        <v>681</v>
      </c>
      <c r="B63" s="0" t="s">
        <v>613</v>
      </c>
      <c r="C63" s="0" t="s">
        <v>596</v>
      </c>
    </row>
    <row r="64">
      <c r="A64" s="0" t="s">
        <v>682</v>
      </c>
      <c r="B64" s="0" t="s">
        <v>649</v>
      </c>
      <c r="C64" s="0" t="s">
        <v>613</v>
      </c>
    </row>
    <row r="65">
      <c r="A65" s="0" t="s">
        <v>683</v>
      </c>
      <c r="B65" s="0" t="s">
        <v>613</v>
      </c>
      <c r="C65" s="0" t="s">
        <v>596</v>
      </c>
    </row>
    <row r="66">
      <c r="A66" s="0" t="s">
        <v>684</v>
      </c>
      <c r="B66" s="0" t="s">
        <v>613</v>
      </c>
      <c r="C66" s="0" t="s">
        <v>596</v>
      </c>
    </row>
    <row r="67">
      <c r="A67" s="0" t="s">
        <v>685</v>
      </c>
      <c r="B67" s="0" t="s">
        <v>613</v>
      </c>
      <c r="C67" s="0" t="s">
        <v>596</v>
      </c>
    </row>
    <row r="68">
      <c r="A68" s="0" t="s">
        <v>686</v>
      </c>
      <c r="B68" s="0" t="s">
        <v>622</v>
      </c>
      <c r="C68" s="0" t="s">
        <v>640</v>
      </c>
      <c r="D68" s="0" t="s">
        <v>687</v>
      </c>
    </row>
    <row r="69">
      <c r="A69" s="0" t="s">
        <v>688</v>
      </c>
      <c r="B69" s="0" t="s">
        <v>687</v>
      </c>
      <c r="C69" s="0" t="s">
        <v>622</v>
      </c>
      <c r="D69" s="0" t="s">
        <v>596</v>
      </c>
    </row>
    <row r="70">
      <c r="A70" s="0" t="s">
        <v>689</v>
      </c>
      <c r="B70" s="0" t="s">
        <v>622</v>
      </c>
      <c r="C70" s="0" t="s">
        <v>640</v>
      </c>
      <c r="D70" s="0" t="s">
        <v>687</v>
      </c>
    </row>
    <row r="71">
      <c r="A71" s="0" t="s">
        <v>690</v>
      </c>
      <c r="B71" s="0" t="s">
        <v>687</v>
      </c>
      <c r="C71" s="0" t="s">
        <v>622</v>
      </c>
      <c r="D71" s="0" t="s">
        <v>596</v>
      </c>
    </row>
    <row r="72">
      <c r="A72" s="0" t="s">
        <v>691</v>
      </c>
      <c r="B72" s="0" t="s">
        <v>622</v>
      </c>
      <c r="C72" s="0" t="s">
        <v>640</v>
      </c>
      <c r="D72" s="0" t="s">
        <v>687</v>
      </c>
    </row>
    <row r="73">
      <c r="A73" s="0" t="s">
        <v>692</v>
      </c>
      <c r="B73" s="0" t="s">
        <v>625</v>
      </c>
    </row>
    <row r="74">
      <c r="A74" s="0" t="s">
        <v>693</v>
      </c>
      <c r="B74" s="0" t="s">
        <v>613</v>
      </c>
      <c r="C74" s="0" t="s">
        <v>596</v>
      </c>
    </row>
    <row r="75">
      <c r="A75" s="0" t="s">
        <v>694</v>
      </c>
      <c r="B75" s="0" t="s">
        <v>613</v>
      </c>
      <c r="C75" s="0" t="s">
        <v>596</v>
      </c>
    </row>
    <row r="76">
      <c r="A76" s="0" t="s">
        <v>695</v>
      </c>
      <c r="B76" s="0" t="s">
        <v>611</v>
      </c>
    </row>
    <row r="77">
      <c r="A77" s="0" t="s">
        <v>696</v>
      </c>
      <c r="B77" s="0" t="s">
        <v>697</v>
      </c>
    </row>
    <row r="78">
      <c r="A78" s="0" t="s">
        <v>698</v>
      </c>
      <c r="B78" s="0" t="s">
        <v>640</v>
      </c>
    </row>
    <row r="79">
      <c r="A79" s="0" t="s">
        <v>699</v>
      </c>
      <c r="B79" s="0" t="s">
        <v>700</v>
      </c>
    </row>
    <row r="80">
      <c r="A80" s="0" t="s">
        <v>701</v>
      </c>
      <c r="B80" s="0" t="s">
        <v>702</v>
      </c>
    </row>
    <row r="81">
      <c r="A81" s="0" t="s">
        <v>703</v>
      </c>
      <c r="B81" s="0" t="s">
        <v>616</v>
      </c>
      <c r="C81" s="0" t="s">
        <v>687</v>
      </c>
    </row>
    <row r="82">
      <c r="A82" s="0" t="s">
        <v>704</v>
      </c>
      <c r="B82" s="0" t="s">
        <v>613</v>
      </c>
      <c r="C82" s="0" t="s">
        <v>596</v>
      </c>
      <c r="D82" s="0" t="s">
        <v>613</v>
      </c>
    </row>
    <row r="83">
      <c r="A83" s="0" t="s">
        <v>705</v>
      </c>
      <c r="B83" s="0" t="s">
        <v>640</v>
      </c>
      <c r="C83" s="0" t="s">
        <v>613</v>
      </c>
      <c r="D83" s="0" t="s">
        <v>613</v>
      </c>
    </row>
    <row r="84">
      <c r="A84" s="0" t="s">
        <v>706</v>
      </c>
      <c r="B84" s="0" t="s">
        <v>596</v>
      </c>
      <c r="C84" s="0" t="s">
        <v>613</v>
      </c>
      <c r="D84" s="0" t="s">
        <v>613</v>
      </c>
    </row>
    <row r="85">
      <c r="A85" s="0" t="s">
        <v>707</v>
      </c>
      <c r="B85" s="0" t="s">
        <v>596</v>
      </c>
      <c r="C85" s="0" t="s">
        <v>613</v>
      </c>
      <c r="D85" s="0" t="s">
        <v>613</v>
      </c>
    </row>
    <row r="86">
      <c r="A86" s="0" t="s">
        <v>708</v>
      </c>
      <c r="B86" s="0" t="s">
        <v>613</v>
      </c>
      <c r="C86" s="0" t="s">
        <v>613</v>
      </c>
      <c r="D86" s="0" t="s">
        <v>596</v>
      </c>
    </row>
    <row r="87">
      <c r="A87" s="0" t="s">
        <v>709</v>
      </c>
      <c r="B87" s="0" t="s">
        <v>640</v>
      </c>
    </row>
    <row r="88">
      <c r="A88" s="0" t="s">
        <v>710</v>
      </c>
      <c r="B88" s="0" t="s">
        <v>640</v>
      </c>
    </row>
    <row r="89">
      <c r="A89" s="0" t="s">
        <v>711</v>
      </c>
      <c r="B89" s="0" t="s">
        <v>596</v>
      </c>
    </row>
    <row r="90">
      <c r="A90" s="0" t="s">
        <v>712</v>
      </c>
      <c r="B90" s="0" t="s">
        <v>596</v>
      </c>
    </row>
    <row r="91">
      <c r="A91" s="0" t="s">
        <v>713</v>
      </c>
      <c r="B91" s="0" t="s">
        <v>596</v>
      </c>
    </row>
    <row r="92">
      <c r="A92" s="0" t="s">
        <v>714</v>
      </c>
      <c r="B92" s="0" t="s">
        <v>596</v>
      </c>
    </row>
    <row r="93">
      <c r="A93" s="0" t="s">
        <v>715</v>
      </c>
      <c r="B93" s="0" t="s">
        <v>602</v>
      </c>
    </row>
    <row r="94">
      <c r="A94" s="0" t="s">
        <v>716</v>
      </c>
      <c r="B94" s="0" t="s">
        <v>613</v>
      </c>
    </row>
    <row r="95">
      <c r="A95" s="0" t="s">
        <v>717</v>
      </c>
      <c r="B95" s="0" t="s">
        <v>602</v>
      </c>
    </row>
    <row r="96">
      <c r="A96" s="0" t="s">
        <v>718</v>
      </c>
      <c r="B96" s="0" t="s">
        <v>719</v>
      </c>
    </row>
    <row r="97">
      <c r="A97" s="0" t="s">
        <v>720</v>
      </c>
      <c r="B97" s="0" t="s">
        <v>640</v>
      </c>
    </row>
    <row r="98">
      <c r="A98" s="0" t="s">
        <v>721</v>
      </c>
      <c r="B98" s="0" t="s">
        <v>596</v>
      </c>
    </row>
    <row r="99">
      <c r="A99" s="0" t="s">
        <v>722</v>
      </c>
      <c r="B99" s="0" t="s">
        <v>723</v>
      </c>
    </row>
    <row r="100">
      <c r="A100" s="0" t="s">
        <v>724</v>
      </c>
      <c r="B100" s="0" t="s">
        <v>613</v>
      </c>
      <c r="C100" s="0" t="s">
        <v>640</v>
      </c>
      <c r="D100" s="0" t="s">
        <v>613</v>
      </c>
    </row>
    <row r="101">
      <c r="A101" s="0" t="s">
        <v>725</v>
      </c>
      <c r="B101" s="0" t="s">
        <v>649</v>
      </c>
    </row>
    <row r="102">
      <c r="A102" s="0" t="s">
        <v>726</v>
      </c>
      <c r="B102" s="0" t="s">
        <v>649</v>
      </c>
      <c r="C102" s="0" t="s">
        <v>649</v>
      </c>
    </row>
    <row r="103">
      <c r="A103" s="0" t="s">
        <v>727</v>
      </c>
      <c r="B103" s="0" t="s">
        <v>649</v>
      </c>
      <c r="C103" s="0" t="s">
        <v>649</v>
      </c>
    </row>
    <row r="104">
      <c r="A104" s="0" t="s">
        <v>728</v>
      </c>
      <c r="B104" s="0" t="s">
        <v>611</v>
      </c>
    </row>
    <row r="105">
      <c r="A105" s="0" t="s">
        <v>729</v>
      </c>
      <c r="B105" s="0" t="s">
        <v>596</v>
      </c>
    </row>
    <row r="106">
      <c r="A106" s="0" t="s">
        <v>730</v>
      </c>
      <c r="B106" s="0" t="s">
        <v>36</v>
      </c>
      <c r="C106" s="0" t="s">
        <v>36</v>
      </c>
    </row>
    <row r="107">
      <c r="A107" s="0" t="s">
        <v>731</v>
      </c>
      <c r="B107" s="0" t="s">
        <v>732</v>
      </c>
    </row>
    <row r="108">
      <c r="A108" s="0" t="s">
        <v>733</v>
      </c>
      <c r="B108" s="0" t="s">
        <v>611</v>
      </c>
      <c r="C108" s="0" t="s">
        <v>596</v>
      </c>
    </row>
    <row r="109">
      <c r="A109" s="0" t="s">
        <v>734</v>
      </c>
      <c r="B109" s="0" t="s">
        <v>611</v>
      </c>
      <c r="C109" s="0" t="s">
        <v>596</v>
      </c>
    </row>
    <row r="110">
      <c r="A110" s="0" t="s">
        <v>735</v>
      </c>
      <c r="B110" s="0" t="s">
        <v>35</v>
      </c>
      <c r="C110" s="0" t="s">
        <v>611</v>
      </c>
    </row>
    <row r="111">
      <c r="A111" s="0" t="s">
        <v>736</v>
      </c>
      <c r="B111" s="0" t="s">
        <v>674</v>
      </c>
    </row>
    <row r="112">
      <c r="A112" s="0" t="s">
        <v>737</v>
      </c>
      <c r="B112" s="0" t="s">
        <v>611</v>
      </c>
    </row>
    <row r="113">
      <c r="A113" s="0" t="s">
        <v>738</v>
      </c>
      <c r="B113" s="0" t="s">
        <v>611</v>
      </c>
      <c r="C113" s="0" t="s">
        <v>611</v>
      </c>
    </row>
    <row r="114">
      <c r="A114" s="0" t="s">
        <v>739</v>
      </c>
      <c r="B114" s="0" t="s">
        <v>611</v>
      </c>
      <c r="C114" s="0" t="s">
        <v>611</v>
      </c>
      <c r="D114" s="0" t="s">
        <v>596</v>
      </c>
    </row>
    <row r="115">
      <c r="A115" s="0" t="s">
        <v>740</v>
      </c>
      <c r="B115" s="0" t="s">
        <v>35</v>
      </c>
      <c r="C115" s="0" t="s">
        <v>611</v>
      </c>
      <c r="D115" s="0" t="s">
        <v>611</v>
      </c>
    </row>
    <row r="116">
      <c r="A116" s="0" t="s">
        <v>741</v>
      </c>
      <c r="B116" s="0" t="s">
        <v>611</v>
      </c>
      <c r="C116" s="0" t="s">
        <v>611</v>
      </c>
      <c r="D116" s="0" t="s">
        <v>596</v>
      </c>
    </row>
    <row r="117">
      <c r="A117" s="0" t="s">
        <v>742</v>
      </c>
      <c r="B117" s="0" t="s">
        <v>35</v>
      </c>
      <c r="C117" s="0" t="s">
        <v>611</v>
      </c>
      <c r="D117" s="0" t="s">
        <v>611</v>
      </c>
    </row>
    <row r="118">
      <c r="A118" s="0" t="s">
        <v>743</v>
      </c>
      <c r="B118" s="0" t="s">
        <v>723</v>
      </c>
    </row>
    <row r="119">
      <c r="A119" s="0" t="s">
        <v>744</v>
      </c>
      <c r="B119" s="0" t="s">
        <v>745</v>
      </c>
    </row>
    <row r="120">
      <c r="A120" s="0" t="s">
        <v>746</v>
      </c>
      <c r="B120" s="0" t="s">
        <v>611</v>
      </c>
    </row>
    <row r="121">
      <c r="A121" s="0" t="s">
        <v>747</v>
      </c>
      <c r="B121" s="0" t="s">
        <v>35</v>
      </c>
      <c r="C121" s="0" t="s">
        <v>36</v>
      </c>
    </row>
    <row r="122">
      <c r="A122" s="0" t="s">
        <v>748</v>
      </c>
      <c r="B122" s="0" t="s">
        <v>613</v>
      </c>
      <c r="C122" s="0" t="s">
        <v>596</v>
      </c>
      <c r="D122" s="0" t="s">
        <v>613</v>
      </c>
      <c r="E122" s="0" t="s">
        <v>596</v>
      </c>
    </row>
    <row r="123">
      <c r="A123" s="0" t="s">
        <v>749</v>
      </c>
      <c r="B123" s="0" t="s">
        <v>613</v>
      </c>
      <c r="C123" s="0" t="s">
        <v>596</v>
      </c>
      <c r="D123" s="0" t="s">
        <v>613</v>
      </c>
      <c r="E123" s="0" t="s">
        <v>596</v>
      </c>
    </row>
    <row r="124">
      <c r="A124" s="0" t="s">
        <v>750</v>
      </c>
      <c r="B124" s="0" t="s">
        <v>723</v>
      </c>
    </row>
    <row r="125">
      <c r="A125" s="0" t="s">
        <v>751</v>
      </c>
      <c r="B125" s="0" t="s">
        <v>723</v>
      </c>
    </row>
    <row r="126">
      <c r="A126" s="0" t="s">
        <v>752</v>
      </c>
      <c r="B126" s="0" t="s">
        <v>753</v>
      </c>
      <c r="C126" s="0" t="s">
        <v>36</v>
      </c>
      <c r="D126" s="0" t="s">
        <v>36</v>
      </c>
    </row>
    <row r="127">
      <c r="A127" s="0" t="s">
        <v>754</v>
      </c>
      <c r="B127" s="0" t="s">
        <v>35</v>
      </c>
      <c r="C127" s="0" t="s">
        <v>36</v>
      </c>
      <c r="D127" s="0" t="s">
        <v>36</v>
      </c>
    </row>
    <row r="128">
      <c r="A128" s="0" t="s">
        <v>755</v>
      </c>
      <c r="B128" s="0" t="s">
        <v>35</v>
      </c>
      <c r="C128" s="0" t="s">
        <v>611</v>
      </c>
      <c r="D128" s="0" t="s">
        <v>611</v>
      </c>
      <c r="E128" s="0" t="s">
        <v>611</v>
      </c>
      <c r="F128" s="0" t="s">
        <v>611</v>
      </c>
    </row>
    <row r="129">
      <c r="A129" s="0" t="s">
        <v>756</v>
      </c>
      <c r="B129" s="0" t="s">
        <v>757</v>
      </c>
      <c r="C129" s="0" t="s">
        <v>601</v>
      </c>
      <c r="D129" s="0" t="s">
        <v>611</v>
      </c>
      <c r="E129" s="0" t="s">
        <v>611</v>
      </c>
      <c r="F129" s="0" t="s">
        <v>611</v>
      </c>
      <c r="G129" s="0" t="s">
        <v>611</v>
      </c>
    </row>
    <row r="130">
      <c r="A130" s="0" t="s">
        <v>758</v>
      </c>
      <c r="B130" s="0" t="s">
        <v>36</v>
      </c>
      <c r="C130" s="0" t="s">
        <v>36</v>
      </c>
      <c r="D130" s="0" t="s">
        <v>35</v>
      </c>
      <c r="E130" s="0" t="s">
        <v>35</v>
      </c>
      <c r="F130" s="0" t="s">
        <v>36</v>
      </c>
      <c r="G130" s="0" t="s">
        <v>36</v>
      </c>
    </row>
    <row r="131">
      <c r="A131" s="0" t="s">
        <v>8</v>
      </c>
      <c r="B131" s="0" t="s">
        <v>35</v>
      </c>
      <c r="C131" s="0" t="s">
        <v>35</v>
      </c>
      <c r="D131" s="0" t="s">
        <v>36</v>
      </c>
      <c r="E131" s="0" t="s">
        <v>36</v>
      </c>
      <c r="F131" s="0" t="s">
        <v>36</v>
      </c>
      <c r="G131" s="0" t="s">
        <v>36</v>
      </c>
    </row>
    <row r="132">
      <c r="A132" s="0" t="s">
        <v>759</v>
      </c>
      <c r="B132" s="0" t="s">
        <v>35</v>
      </c>
      <c r="C132" s="0" t="s">
        <v>36</v>
      </c>
      <c r="D132" s="0" t="s">
        <v>36</v>
      </c>
      <c r="E132" s="0" t="s">
        <v>36</v>
      </c>
    </row>
    <row r="133">
      <c r="A133" s="0" t="s">
        <v>760</v>
      </c>
      <c r="B133" s="0" t="s">
        <v>35</v>
      </c>
      <c r="C133" s="0" t="s">
        <v>36</v>
      </c>
      <c r="D133" s="0" t="s">
        <v>36</v>
      </c>
      <c r="E133" s="0" t="s">
        <v>36</v>
      </c>
      <c r="F133" s="0" t="s">
        <v>36</v>
      </c>
    </row>
    <row r="134">
      <c r="A134" s="0" t="s">
        <v>761</v>
      </c>
      <c r="B134" s="0" t="s">
        <v>757</v>
      </c>
      <c r="C134" s="0" t="s">
        <v>601</v>
      </c>
      <c r="D134" s="0" t="s">
        <v>762</v>
      </c>
      <c r="E134" s="0" t="s">
        <v>762</v>
      </c>
      <c r="F134" s="0" t="s">
        <v>762</v>
      </c>
      <c r="G134" s="0" t="s">
        <v>762</v>
      </c>
    </row>
    <row r="135">
      <c r="A135" s="0" t="s">
        <v>763</v>
      </c>
      <c r="B135" s="0" t="s">
        <v>764</v>
      </c>
      <c r="C135" s="0" t="s">
        <v>764</v>
      </c>
      <c r="D135" s="0" t="s">
        <v>36</v>
      </c>
      <c r="E135" s="0" t="s">
        <v>606</v>
      </c>
      <c r="F135" s="0" t="s">
        <v>606</v>
      </c>
      <c r="G135" s="0" t="s">
        <v>36</v>
      </c>
      <c r="H135" s="0" t="s">
        <v>765</v>
      </c>
    </row>
    <row r="136">
      <c r="A136" s="0" t="s">
        <v>766</v>
      </c>
      <c r="B136" s="0" t="s">
        <v>764</v>
      </c>
      <c r="C136" s="0" t="s">
        <v>764</v>
      </c>
      <c r="D136" s="0" t="s">
        <v>36</v>
      </c>
      <c r="E136" s="0" t="s">
        <v>606</v>
      </c>
      <c r="F136" s="0" t="s">
        <v>606</v>
      </c>
      <c r="G136" s="0" t="s">
        <v>36</v>
      </c>
      <c r="H136" s="0" t="s">
        <v>765</v>
      </c>
    </row>
    <row r="137">
      <c r="A137" s="0" t="s">
        <v>767</v>
      </c>
      <c r="B137" s="0" t="s">
        <v>602</v>
      </c>
    </row>
    <row r="138">
      <c r="A138" s="0" t="s">
        <v>768</v>
      </c>
      <c r="B138" s="0" t="s">
        <v>769</v>
      </c>
    </row>
    <row r="139">
      <c r="A139" s="0" t="s">
        <v>770</v>
      </c>
      <c r="B139" s="0" t="s">
        <v>771</v>
      </c>
    </row>
    <row r="140">
      <c r="A140" s="0" t="s">
        <v>772</v>
      </c>
      <c r="B140" s="0" t="s">
        <v>773</v>
      </c>
    </row>
    <row r="141">
      <c r="A141" s="0" t="s">
        <v>217</v>
      </c>
      <c r="B141" s="0" t="s">
        <v>771</v>
      </c>
    </row>
    <row r="142">
      <c r="A142" s="0" t="s">
        <v>774</v>
      </c>
      <c r="B142" s="0" t="s">
        <v>775</v>
      </c>
    </row>
    <row r="143">
      <c r="A143" s="0" t="s">
        <v>776</v>
      </c>
      <c r="B143" s="0" t="s">
        <v>613</v>
      </c>
      <c r="C143" s="0" t="s">
        <v>596</v>
      </c>
    </row>
    <row r="144">
      <c r="A144" s="0" t="s">
        <v>777</v>
      </c>
      <c r="B144" s="0" t="s">
        <v>764</v>
      </c>
      <c r="C144" s="0" t="s">
        <v>764</v>
      </c>
    </row>
    <row r="145">
      <c r="A145" s="0" t="s">
        <v>778</v>
      </c>
      <c r="B145" s="0" t="s">
        <v>764</v>
      </c>
      <c r="C145" s="0" t="s">
        <v>611</v>
      </c>
    </row>
    <row r="146">
      <c r="A146" s="0" t="s">
        <v>779</v>
      </c>
      <c r="B146" s="0" t="s">
        <v>36</v>
      </c>
      <c r="C146" s="0" t="s">
        <v>36</v>
      </c>
    </row>
    <row r="147">
      <c r="A147" s="0" t="s">
        <v>780</v>
      </c>
      <c r="B147" s="0" t="s">
        <v>764</v>
      </c>
      <c r="C147" s="0" t="s">
        <v>764</v>
      </c>
      <c r="D147" s="0" t="s">
        <v>36</v>
      </c>
      <c r="E147" s="0" t="s">
        <v>36</v>
      </c>
      <c r="F147" s="0" t="s">
        <v>36</v>
      </c>
      <c r="G147" s="0" t="s">
        <v>36</v>
      </c>
    </row>
    <row r="148">
      <c r="A148" s="0" t="s">
        <v>781</v>
      </c>
      <c r="B148" s="0" t="s">
        <v>601</v>
      </c>
      <c r="C148" s="0" t="s">
        <v>782</v>
      </c>
      <c r="D148" s="0" t="s">
        <v>36</v>
      </c>
      <c r="E148" s="0" t="s">
        <v>606</v>
      </c>
      <c r="F148" s="0" t="s">
        <v>36</v>
      </c>
      <c r="G148" s="0" t="s">
        <v>764</v>
      </c>
      <c r="H148" s="0" t="s">
        <v>36</v>
      </c>
      <c r="I148" s="0" t="s">
        <v>36</v>
      </c>
    </row>
    <row r="149">
      <c r="A149" s="0" t="s">
        <v>783</v>
      </c>
      <c r="B149" s="0" t="s">
        <v>764</v>
      </c>
      <c r="C149" s="0" t="s">
        <v>764</v>
      </c>
      <c r="D149" s="0" t="s">
        <v>36</v>
      </c>
      <c r="E149" s="0" t="s">
        <v>36</v>
      </c>
      <c r="F149" s="0" t="s">
        <v>606</v>
      </c>
      <c r="G149" s="0" t="s">
        <v>606</v>
      </c>
      <c r="H149" s="0" t="s">
        <v>36</v>
      </c>
      <c r="I149" s="0" t="s">
        <v>36</v>
      </c>
    </row>
    <row r="150">
      <c r="A150" s="0" t="s">
        <v>784</v>
      </c>
      <c r="B150" s="0" t="s">
        <v>36</v>
      </c>
      <c r="C150" s="0" t="s">
        <v>36</v>
      </c>
      <c r="D150" s="0" t="s">
        <v>764</v>
      </c>
      <c r="E150" s="0" t="s">
        <v>36</v>
      </c>
      <c r="F150" s="0" t="s">
        <v>36</v>
      </c>
    </row>
    <row r="151">
      <c r="A151" s="0" t="s">
        <v>785</v>
      </c>
      <c r="B151" s="0" t="s">
        <v>36</v>
      </c>
      <c r="C151" s="0" t="s">
        <v>764</v>
      </c>
      <c r="D151" s="0" t="s">
        <v>764</v>
      </c>
      <c r="E151" s="0" t="s">
        <v>36</v>
      </c>
    </row>
    <row r="152">
      <c r="A152" s="0" t="s">
        <v>786</v>
      </c>
      <c r="B152" s="0" t="s">
        <v>36</v>
      </c>
      <c r="C152" s="0" t="s">
        <v>764</v>
      </c>
      <c r="D152" s="0" t="s">
        <v>764</v>
      </c>
      <c r="E152" s="0" t="s">
        <v>36</v>
      </c>
    </row>
    <row r="153">
      <c r="A153" s="0" t="s">
        <v>787</v>
      </c>
      <c r="B153" s="0" t="s">
        <v>764</v>
      </c>
      <c r="C153" s="0" t="s">
        <v>764</v>
      </c>
      <c r="D153" s="0" t="s">
        <v>36</v>
      </c>
      <c r="E153" s="0" t="s">
        <v>36</v>
      </c>
    </row>
    <row r="154">
      <c r="A154" s="0" t="s">
        <v>788</v>
      </c>
      <c r="B154" s="0" t="s">
        <v>789</v>
      </c>
      <c r="C154" s="0" t="s">
        <v>601</v>
      </c>
      <c r="D154" s="0" t="s">
        <v>611</v>
      </c>
      <c r="E154" s="0" t="s">
        <v>611</v>
      </c>
    </row>
    <row r="155">
      <c r="A155" s="0" t="s">
        <v>790</v>
      </c>
      <c r="B155" s="0" t="s">
        <v>764</v>
      </c>
      <c r="C155" s="0" t="s">
        <v>36</v>
      </c>
      <c r="D155" s="0" t="s">
        <v>36</v>
      </c>
      <c r="E155" s="0" t="s">
        <v>36</v>
      </c>
    </row>
    <row r="156">
      <c r="A156" s="0" t="s">
        <v>791</v>
      </c>
      <c r="B156" s="0" t="s">
        <v>36</v>
      </c>
      <c r="C156" s="0" t="s">
        <v>36</v>
      </c>
      <c r="D156" s="0" t="s">
        <v>764</v>
      </c>
      <c r="E156" s="0" t="s">
        <v>36</v>
      </c>
      <c r="F156" s="0" t="s">
        <v>36</v>
      </c>
      <c r="G156" s="0" t="s">
        <v>792</v>
      </c>
    </row>
    <row r="157">
      <c r="A157" s="0" t="s">
        <v>793</v>
      </c>
      <c r="B157" s="0" t="s">
        <v>36</v>
      </c>
      <c r="C157" s="0" t="s">
        <v>36</v>
      </c>
      <c r="D157" s="0" t="s">
        <v>764</v>
      </c>
      <c r="E157" s="0" t="s">
        <v>36</v>
      </c>
      <c r="F157" s="0" t="s">
        <v>36</v>
      </c>
      <c r="G157" s="0" t="s">
        <v>764</v>
      </c>
    </row>
    <row r="158">
      <c r="A158" s="0" t="s">
        <v>794</v>
      </c>
      <c r="B158" s="0" t="s">
        <v>764</v>
      </c>
      <c r="C158" s="0" t="s">
        <v>764</v>
      </c>
      <c r="D158" s="0" t="s">
        <v>36</v>
      </c>
      <c r="E158" s="0" t="s">
        <v>36</v>
      </c>
      <c r="F158" s="0" t="s">
        <v>36</v>
      </c>
      <c r="G158" s="0" t="s">
        <v>36</v>
      </c>
    </row>
    <row r="159">
      <c r="A159" s="0" t="s">
        <v>795</v>
      </c>
      <c r="B159" s="0" t="s">
        <v>764</v>
      </c>
      <c r="C159" s="0" t="s">
        <v>764</v>
      </c>
      <c r="D159" s="0" t="s">
        <v>36</v>
      </c>
      <c r="E159" s="0" t="s">
        <v>36</v>
      </c>
      <c r="F159" s="0" t="s">
        <v>36</v>
      </c>
      <c r="G159" s="0" t="s">
        <v>36</v>
      </c>
    </row>
    <row r="160">
      <c r="A160" s="0" t="s">
        <v>796</v>
      </c>
      <c r="B160" s="0" t="s">
        <v>797</v>
      </c>
      <c r="C160" s="0" t="s">
        <v>798</v>
      </c>
      <c r="D160" s="0" t="s">
        <v>782</v>
      </c>
      <c r="E160" s="0" t="s">
        <v>36</v>
      </c>
      <c r="F160" s="0" t="s">
        <v>606</v>
      </c>
      <c r="G160" s="0" t="s">
        <v>601</v>
      </c>
    </row>
    <row r="161">
      <c r="A161" s="0" t="s">
        <v>799</v>
      </c>
      <c r="B161" s="0" t="s">
        <v>797</v>
      </c>
      <c r="C161" s="0" t="s">
        <v>798</v>
      </c>
      <c r="D161" s="0" t="s">
        <v>782</v>
      </c>
      <c r="E161" s="0" t="s">
        <v>36</v>
      </c>
      <c r="F161" s="0" t="s">
        <v>606</v>
      </c>
      <c r="G161" s="0" t="s">
        <v>601</v>
      </c>
    </row>
    <row r="162">
      <c r="A162" s="0" t="s">
        <v>800</v>
      </c>
      <c r="B162" s="0" t="s">
        <v>764</v>
      </c>
      <c r="C162" s="0" t="s">
        <v>764</v>
      </c>
      <c r="D162" s="0" t="s">
        <v>606</v>
      </c>
      <c r="E162" s="0" t="s">
        <v>606</v>
      </c>
      <c r="F162" s="0" t="s">
        <v>36</v>
      </c>
      <c r="G162" s="0" t="s">
        <v>36</v>
      </c>
    </row>
    <row r="163">
      <c r="A163" s="0" t="s">
        <v>801</v>
      </c>
      <c r="B163" s="0" t="s">
        <v>764</v>
      </c>
      <c r="C163" s="0" t="s">
        <v>606</v>
      </c>
      <c r="D163" s="0" t="s">
        <v>36</v>
      </c>
      <c r="E163" s="0" t="s">
        <v>36</v>
      </c>
      <c r="F163" s="0" t="s">
        <v>606</v>
      </c>
      <c r="G163" s="0" t="s">
        <v>764</v>
      </c>
    </row>
    <row r="164">
      <c r="A164" s="0" t="s">
        <v>802</v>
      </c>
      <c r="B164" s="0" t="s">
        <v>616</v>
      </c>
    </row>
    <row r="165">
      <c r="A165" s="0" t="s">
        <v>803</v>
      </c>
      <c r="B165" s="0" t="s">
        <v>804</v>
      </c>
      <c r="C165" s="0" t="s">
        <v>804</v>
      </c>
      <c r="D165" s="0" t="s">
        <v>804</v>
      </c>
      <c r="E165" s="0" t="s">
        <v>804</v>
      </c>
    </row>
    <row r="166">
      <c r="A166" s="0" t="s">
        <v>805</v>
      </c>
      <c r="B166" s="0" t="s">
        <v>764</v>
      </c>
      <c r="C166" s="0" t="s">
        <v>611</v>
      </c>
      <c r="D166" s="0" t="s">
        <v>611</v>
      </c>
    </row>
    <row r="167">
      <c r="A167" s="0" t="s">
        <v>806</v>
      </c>
      <c r="B167" s="0" t="s">
        <v>36</v>
      </c>
      <c r="C167" s="0" t="s">
        <v>764</v>
      </c>
      <c r="D167" s="0" t="s">
        <v>36</v>
      </c>
    </row>
    <row r="168">
      <c r="A168" s="0" t="s">
        <v>807</v>
      </c>
      <c r="B168" s="0" t="s">
        <v>36</v>
      </c>
      <c r="C168" s="0" t="s">
        <v>764</v>
      </c>
      <c r="D168" s="0" t="s">
        <v>36</v>
      </c>
    </row>
    <row r="169">
      <c r="A169" s="0" t="s">
        <v>808</v>
      </c>
      <c r="B169" s="0" t="s">
        <v>764</v>
      </c>
      <c r="C169" s="0" t="s">
        <v>611</v>
      </c>
      <c r="D169" s="0" t="s">
        <v>611</v>
      </c>
    </row>
    <row r="170">
      <c r="A170" s="0" t="s">
        <v>809</v>
      </c>
      <c r="B170" s="0" t="s">
        <v>36</v>
      </c>
      <c r="C170" s="0" t="s">
        <v>764</v>
      </c>
      <c r="D170" s="0" t="s">
        <v>36</v>
      </c>
    </row>
    <row r="171">
      <c r="A171" s="0" t="s">
        <v>810</v>
      </c>
      <c r="B171" s="0" t="s">
        <v>811</v>
      </c>
    </row>
    <row r="172">
      <c r="A172" s="0" t="s">
        <v>153</v>
      </c>
      <c r="B172" s="0" t="s">
        <v>622</v>
      </c>
      <c r="C172" s="0" t="s">
        <v>687</v>
      </c>
    </row>
    <row r="173">
      <c r="A173" s="0" t="s">
        <v>812</v>
      </c>
      <c r="B173" s="0" t="s">
        <v>813</v>
      </c>
    </row>
    <row r="174">
      <c r="A174" s="0" t="s">
        <v>814</v>
      </c>
      <c r="B174" s="0" t="s">
        <v>602</v>
      </c>
    </row>
    <row r="175">
      <c r="A175" s="0" t="s">
        <v>815</v>
      </c>
      <c r="B175" s="0" t="s">
        <v>613</v>
      </c>
      <c r="C175" s="0" t="s">
        <v>613</v>
      </c>
    </row>
    <row r="176">
      <c r="A176" s="0" t="s">
        <v>816</v>
      </c>
      <c r="B176" s="0" t="s">
        <v>613</v>
      </c>
      <c r="C176" s="0" t="s">
        <v>613</v>
      </c>
    </row>
    <row r="177">
      <c r="A177" s="0" t="s">
        <v>817</v>
      </c>
      <c r="B177" s="0" t="s">
        <v>613</v>
      </c>
      <c r="C177" s="0" t="s">
        <v>596</v>
      </c>
      <c r="D177" s="0" t="s">
        <v>613</v>
      </c>
    </row>
    <row r="178">
      <c r="A178" s="0" t="s">
        <v>818</v>
      </c>
      <c r="B178" s="0" t="s">
        <v>611</v>
      </c>
      <c r="C178" s="0" t="s">
        <v>611</v>
      </c>
    </row>
    <row r="179">
      <c r="A179" s="0" t="s">
        <v>819</v>
      </c>
      <c r="B179" s="0" t="s">
        <v>611</v>
      </c>
      <c r="C179" s="0" t="s">
        <v>611</v>
      </c>
      <c r="D179" s="0" t="s">
        <v>611</v>
      </c>
    </row>
    <row r="180">
      <c r="A180" s="0" t="s">
        <v>820</v>
      </c>
      <c r="B180" s="0" t="s">
        <v>35</v>
      </c>
      <c r="C180" s="0" t="s">
        <v>36</v>
      </c>
      <c r="D180" s="0" t="s">
        <v>36</v>
      </c>
    </row>
    <row r="181">
      <c r="A181" s="0" t="s">
        <v>821</v>
      </c>
      <c r="B181" s="0" t="s">
        <v>613</v>
      </c>
    </row>
    <row r="182">
      <c r="A182" s="0" t="s">
        <v>822</v>
      </c>
      <c r="B182" s="0" t="s">
        <v>613</v>
      </c>
    </row>
    <row r="183">
      <c r="A183" s="0" t="s">
        <v>823</v>
      </c>
      <c r="B183" s="0" t="s">
        <v>602</v>
      </c>
    </row>
    <row r="184">
      <c r="A184" s="0" t="s">
        <v>824</v>
      </c>
      <c r="B184" s="0" t="s">
        <v>602</v>
      </c>
    </row>
    <row r="185">
      <c r="A185" s="0" t="s">
        <v>825</v>
      </c>
      <c r="B185" s="0" t="s">
        <v>602</v>
      </c>
    </row>
    <row r="186">
      <c r="A186" s="0" t="s">
        <v>826</v>
      </c>
      <c r="B186" s="0" t="s">
        <v>602</v>
      </c>
      <c r="C186" s="0" t="s">
        <v>602</v>
      </c>
    </row>
    <row r="187">
      <c r="A187" s="0" t="s">
        <v>827</v>
      </c>
      <c r="B187" s="0" t="s">
        <v>602</v>
      </c>
    </row>
    <row r="188">
      <c r="A188" s="0" t="s">
        <v>828</v>
      </c>
      <c r="B188" s="0" t="s">
        <v>602</v>
      </c>
    </row>
    <row r="189">
      <c r="A189" s="0" t="s">
        <v>829</v>
      </c>
      <c r="B189" s="0" t="s">
        <v>36</v>
      </c>
      <c r="C189" s="0" t="s">
        <v>35</v>
      </c>
      <c r="D189" s="0" t="s">
        <v>36</v>
      </c>
    </row>
    <row r="190">
      <c r="A190" s="0" t="s">
        <v>830</v>
      </c>
      <c r="B190" s="0" t="s">
        <v>36</v>
      </c>
      <c r="C190" s="0" t="s">
        <v>35</v>
      </c>
      <c r="D190" s="0" t="s">
        <v>36</v>
      </c>
    </row>
    <row r="191">
      <c r="A191" s="0" t="s">
        <v>831</v>
      </c>
      <c r="B191" s="0" t="s">
        <v>832</v>
      </c>
    </row>
    <row r="192">
      <c r="A192" s="0" t="s">
        <v>833</v>
      </c>
      <c r="B192" s="0" t="s">
        <v>596</v>
      </c>
      <c r="C192" s="0" t="s">
        <v>834</v>
      </c>
      <c r="D192" s="0" t="s">
        <v>834</v>
      </c>
      <c r="E192" s="0" t="s">
        <v>36</v>
      </c>
      <c r="F192" s="0" t="s">
        <v>36</v>
      </c>
    </row>
    <row r="193">
      <c r="A193" s="0" t="s">
        <v>835</v>
      </c>
      <c r="B193" s="0" t="s">
        <v>668</v>
      </c>
    </row>
    <row r="194">
      <c r="A194" s="0" t="s">
        <v>836</v>
      </c>
      <c r="B194" s="0" t="s">
        <v>616</v>
      </c>
    </row>
    <row r="195">
      <c r="A195" s="0" t="s">
        <v>837</v>
      </c>
      <c r="B195" s="0" t="s">
        <v>649</v>
      </c>
      <c r="C195" s="0" t="s">
        <v>838</v>
      </c>
    </row>
    <row r="196">
      <c r="A196" s="0" t="s">
        <v>839</v>
      </c>
      <c r="B196" s="0" t="s">
        <v>602</v>
      </c>
      <c r="C196" s="0" t="s">
        <v>640</v>
      </c>
      <c r="D196" s="0" t="s">
        <v>602</v>
      </c>
    </row>
    <row r="197">
      <c r="A197" s="0" t="s">
        <v>840</v>
      </c>
      <c r="B197" s="0" t="s">
        <v>602</v>
      </c>
      <c r="C197" s="0" t="s">
        <v>596</v>
      </c>
      <c r="D197" s="0" t="s">
        <v>602</v>
      </c>
    </row>
    <row r="198">
      <c r="A198" s="0" t="s">
        <v>841</v>
      </c>
      <c r="B198" s="0" t="s">
        <v>753</v>
      </c>
      <c r="C198" s="0" t="s">
        <v>611</v>
      </c>
      <c r="D198" s="0" t="s">
        <v>611</v>
      </c>
    </row>
    <row r="199">
      <c r="A199" s="0" t="s">
        <v>842</v>
      </c>
      <c r="B199" s="0" t="s">
        <v>35</v>
      </c>
      <c r="C199" s="0" t="s">
        <v>36</v>
      </c>
      <c r="D199" s="0" t="s">
        <v>843</v>
      </c>
      <c r="E199" s="0" t="s">
        <v>36</v>
      </c>
      <c r="F199" s="0" t="s">
        <v>843</v>
      </c>
      <c r="G199" s="0" t="s">
        <v>36</v>
      </c>
      <c r="H199" s="0" t="s">
        <v>36</v>
      </c>
    </row>
    <row r="200">
      <c r="A200" s="0" t="s">
        <v>844</v>
      </c>
      <c r="B200" s="0" t="s">
        <v>35</v>
      </c>
      <c r="C200" s="0" t="s">
        <v>36</v>
      </c>
      <c r="D200" s="0" t="s">
        <v>36</v>
      </c>
      <c r="E200" s="0" t="s">
        <v>36</v>
      </c>
      <c r="F200" s="0" t="s">
        <v>36</v>
      </c>
    </row>
    <row r="201">
      <c r="A201" s="0" t="s">
        <v>845</v>
      </c>
      <c r="B201" s="0" t="s">
        <v>613</v>
      </c>
      <c r="C201" s="0" t="s">
        <v>596</v>
      </c>
      <c r="D201" s="0" t="s">
        <v>613</v>
      </c>
    </row>
    <row r="202">
      <c r="A202" s="0" t="s">
        <v>846</v>
      </c>
      <c r="B202" s="0" t="s">
        <v>613</v>
      </c>
      <c r="C202" s="0" t="s">
        <v>613</v>
      </c>
      <c r="D202" s="0" t="s">
        <v>596</v>
      </c>
    </row>
    <row r="203">
      <c r="A203" s="0" t="s">
        <v>847</v>
      </c>
      <c r="B203" s="0" t="s">
        <v>35</v>
      </c>
      <c r="C203" s="0" t="s">
        <v>611</v>
      </c>
      <c r="D203" s="0" t="s">
        <v>611</v>
      </c>
    </row>
    <row r="204">
      <c r="A204" s="0" t="s">
        <v>848</v>
      </c>
      <c r="B204" s="0" t="s">
        <v>602</v>
      </c>
      <c r="C204" s="0" t="s">
        <v>798</v>
      </c>
    </row>
    <row r="205">
      <c r="A205" s="0" t="s">
        <v>849</v>
      </c>
      <c r="B205" s="0" t="s">
        <v>611</v>
      </c>
    </row>
    <row r="206">
      <c r="A206" s="0" t="s">
        <v>850</v>
      </c>
      <c r="B206" s="0" t="s">
        <v>596</v>
      </c>
    </row>
    <row r="207">
      <c r="A207" s="0" t="s">
        <v>851</v>
      </c>
      <c r="B207" s="0" t="s">
        <v>611</v>
      </c>
      <c r="C207" s="0" t="s">
        <v>596</v>
      </c>
    </row>
    <row r="208">
      <c r="A208" s="0" t="s">
        <v>852</v>
      </c>
      <c r="B208" s="0" t="s">
        <v>613</v>
      </c>
      <c r="C208" s="0" t="s">
        <v>596</v>
      </c>
    </row>
    <row r="209">
      <c r="A209" s="0" t="s">
        <v>853</v>
      </c>
      <c r="B209" s="0" t="s">
        <v>613</v>
      </c>
      <c r="C209" s="0" t="s">
        <v>613</v>
      </c>
      <c r="D209" s="0" t="s">
        <v>596</v>
      </c>
    </row>
    <row r="210">
      <c r="A210" s="0" t="s">
        <v>854</v>
      </c>
      <c r="B210" s="0" t="s">
        <v>611</v>
      </c>
      <c r="C210" s="0" t="s">
        <v>596</v>
      </c>
      <c r="D210" s="0" t="s">
        <v>611</v>
      </c>
    </row>
    <row r="211">
      <c r="A211" s="0" t="s">
        <v>855</v>
      </c>
      <c r="B211" s="0" t="s">
        <v>613</v>
      </c>
      <c r="C211" s="0" t="s">
        <v>613</v>
      </c>
      <c r="D211" s="0" t="s">
        <v>596</v>
      </c>
    </row>
    <row r="212">
      <c r="A212" s="0" t="s">
        <v>856</v>
      </c>
      <c r="B212" s="0" t="s">
        <v>613</v>
      </c>
      <c r="C212" s="0" t="s">
        <v>613</v>
      </c>
      <c r="D212" s="0" t="s">
        <v>596</v>
      </c>
    </row>
    <row r="213">
      <c r="A213" s="0" t="s">
        <v>857</v>
      </c>
      <c r="B213" s="0" t="s">
        <v>596</v>
      </c>
      <c r="C213" s="0" t="s">
        <v>613</v>
      </c>
    </row>
    <row r="214">
      <c r="A214" s="0" t="s">
        <v>858</v>
      </c>
      <c r="B214" s="0" t="s">
        <v>596</v>
      </c>
      <c r="C214" s="0" t="s">
        <v>613</v>
      </c>
    </row>
    <row r="215">
      <c r="A215" s="0" t="s">
        <v>859</v>
      </c>
      <c r="B215" s="0" t="s">
        <v>601</v>
      </c>
      <c r="C215" s="0" t="s">
        <v>602</v>
      </c>
    </row>
    <row r="216">
      <c r="A216" s="0" t="s">
        <v>860</v>
      </c>
      <c r="B216" s="0" t="s">
        <v>631</v>
      </c>
    </row>
    <row r="217">
      <c r="A217" s="0" t="s">
        <v>861</v>
      </c>
      <c r="B217" s="0" t="s">
        <v>596</v>
      </c>
    </row>
    <row r="218">
      <c r="A218" s="0" t="s">
        <v>862</v>
      </c>
      <c r="B218" s="0" t="s">
        <v>602</v>
      </c>
    </row>
    <row r="219">
      <c r="A219" s="0" t="s">
        <v>863</v>
      </c>
      <c r="B219" s="0" t="s">
        <v>602</v>
      </c>
    </row>
    <row r="220">
      <c r="A220" s="0" t="s">
        <v>864</v>
      </c>
      <c r="B220" s="0" t="s">
        <v>602</v>
      </c>
    </row>
    <row r="221">
      <c r="A221" s="0" t="s">
        <v>865</v>
      </c>
      <c r="B221" s="0" t="s">
        <v>649</v>
      </c>
      <c r="C221" s="0" t="s">
        <v>602</v>
      </c>
      <c r="D221" s="0" t="s">
        <v>649</v>
      </c>
      <c r="E221" s="0" t="s">
        <v>602</v>
      </c>
    </row>
    <row r="222">
      <c r="A222" s="0" t="s">
        <v>866</v>
      </c>
      <c r="B222" s="0" t="s">
        <v>640</v>
      </c>
      <c r="C222" s="0" t="s">
        <v>640</v>
      </c>
    </row>
    <row r="223">
      <c r="A223" s="0" t="s">
        <v>867</v>
      </c>
      <c r="B223" s="0" t="s">
        <v>649</v>
      </c>
      <c r="C223" s="0" t="s">
        <v>602</v>
      </c>
    </row>
    <row r="224">
      <c r="A224" s="0" t="s">
        <v>868</v>
      </c>
      <c r="B224" s="0" t="s">
        <v>602</v>
      </c>
      <c r="C224" s="0" t="s">
        <v>649</v>
      </c>
      <c r="D224" s="0" t="s">
        <v>602</v>
      </c>
    </row>
    <row r="225">
      <c r="A225" s="0" t="s">
        <v>869</v>
      </c>
      <c r="B225" s="0" t="s">
        <v>602</v>
      </c>
      <c r="C225" s="0" t="s">
        <v>602</v>
      </c>
      <c r="D225" s="0" t="s">
        <v>649</v>
      </c>
    </row>
    <row r="226">
      <c r="A226" s="0" t="s">
        <v>870</v>
      </c>
      <c r="B226" s="0" t="s">
        <v>871</v>
      </c>
      <c r="C226" s="0" t="s">
        <v>871</v>
      </c>
      <c r="D226" s="0" t="s">
        <v>36</v>
      </c>
      <c r="E226" s="0" t="s">
        <v>36</v>
      </c>
      <c r="F226" s="0" t="s">
        <v>36</v>
      </c>
      <c r="G226" s="0" t="s">
        <v>36</v>
      </c>
    </row>
    <row r="227">
      <c r="A227" s="0" t="s">
        <v>872</v>
      </c>
      <c r="B227" s="0" t="s">
        <v>871</v>
      </c>
      <c r="C227" s="0" t="s">
        <v>871</v>
      </c>
      <c r="D227" s="0" t="s">
        <v>834</v>
      </c>
      <c r="E227" s="0" t="s">
        <v>834</v>
      </c>
      <c r="F227" s="0" t="s">
        <v>798</v>
      </c>
      <c r="G227" s="0" t="s">
        <v>606</v>
      </c>
      <c r="H227" s="0" t="s">
        <v>798</v>
      </c>
      <c r="I227" s="0" t="s">
        <v>606</v>
      </c>
    </row>
    <row r="228">
      <c r="A228" s="0" t="s">
        <v>873</v>
      </c>
      <c r="B228" s="0" t="s">
        <v>871</v>
      </c>
      <c r="C228" s="0" t="s">
        <v>834</v>
      </c>
      <c r="D228" s="0" t="s">
        <v>834</v>
      </c>
      <c r="E228" s="0" t="s">
        <v>36</v>
      </c>
      <c r="F228" s="0" t="s">
        <v>36</v>
      </c>
    </row>
    <row r="229">
      <c r="A229" s="0" t="s">
        <v>874</v>
      </c>
      <c r="B229" s="0" t="s">
        <v>871</v>
      </c>
      <c r="C229" s="0" t="s">
        <v>36</v>
      </c>
      <c r="D229" s="0" t="s">
        <v>36</v>
      </c>
      <c r="E229" s="0" t="s">
        <v>36</v>
      </c>
      <c r="F229" s="0" t="s">
        <v>36</v>
      </c>
    </row>
    <row r="230">
      <c r="A230" s="0" t="s">
        <v>875</v>
      </c>
      <c r="B230" s="0" t="s">
        <v>871</v>
      </c>
      <c r="C230" s="0" t="s">
        <v>36</v>
      </c>
      <c r="D230" s="0" t="s">
        <v>36</v>
      </c>
      <c r="E230" s="0" t="s">
        <v>36</v>
      </c>
      <c r="F230" s="0" t="s">
        <v>36</v>
      </c>
    </row>
    <row r="231">
      <c r="A231" s="0" t="s">
        <v>876</v>
      </c>
      <c r="B231" s="0" t="s">
        <v>649</v>
      </c>
      <c r="C231" s="0" t="s">
        <v>613</v>
      </c>
      <c r="D231" s="0" t="s">
        <v>613</v>
      </c>
    </row>
    <row r="232">
      <c r="A232" s="0" t="s">
        <v>877</v>
      </c>
      <c r="B232" s="0" t="s">
        <v>602</v>
      </c>
      <c r="C232" s="0" t="s">
        <v>649</v>
      </c>
      <c r="D232" s="0" t="s">
        <v>602</v>
      </c>
      <c r="E232" s="0" t="s">
        <v>649</v>
      </c>
    </row>
    <row r="233">
      <c r="A233" s="0" t="s">
        <v>878</v>
      </c>
      <c r="B233" s="0" t="s">
        <v>596</v>
      </c>
      <c r="C233" s="0" t="s">
        <v>602</v>
      </c>
      <c r="D233" s="0" t="s">
        <v>602</v>
      </c>
    </row>
    <row r="234">
      <c r="A234" s="0" t="s">
        <v>879</v>
      </c>
      <c r="B234" s="0" t="s">
        <v>596</v>
      </c>
      <c r="C234" s="0" t="s">
        <v>602</v>
      </c>
      <c r="D234" s="0" t="s">
        <v>602</v>
      </c>
    </row>
    <row r="235">
      <c r="A235" s="0" t="s">
        <v>880</v>
      </c>
      <c r="B235" s="0" t="s">
        <v>35</v>
      </c>
      <c r="C235" s="0" t="s">
        <v>35</v>
      </c>
      <c r="D235" s="0" t="s">
        <v>611</v>
      </c>
      <c r="E235" s="0" t="s">
        <v>611</v>
      </c>
      <c r="F235" s="0" t="s">
        <v>611</v>
      </c>
      <c r="G235" s="0" t="s">
        <v>611</v>
      </c>
    </row>
    <row r="236">
      <c r="A236" s="0" t="s">
        <v>881</v>
      </c>
      <c r="B236" s="0" t="s">
        <v>602</v>
      </c>
      <c r="C236" s="0" t="s">
        <v>640</v>
      </c>
      <c r="D236" s="0" t="s">
        <v>602</v>
      </c>
      <c r="E236" s="0" t="s">
        <v>640</v>
      </c>
    </row>
    <row r="237">
      <c r="A237" s="0" t="s">
        <v>882</v>
      </c>
      <c r="B237" s="0" t="s">
        <v>622</v>
      </c>
      <c r="C237" s="0" t="s">
        <v>616</v>
      </c>
      <c r="D237" s="0" t="s">
        <v>622</v>
      </c>
      <c r="E237" s="0" t="s">
        <v>616</v>
      </c>
      <c r="F237" s="0" t="s">
        <v>687</v>
      </c>
    </row>
    <row r="238">
      <c r="A238" s="0" t="s">
        <v>883</v>
      </c>
      <c r="B238" s="0" t="s">
        <v>36</v>
      </c>
    </row>
    <row r="239">
      <c r="A239" s="0" t="s">
        <v>884</v>
      </c>
      <c r="B239" s="0" t="s">
        <v>36</v>
      </c>
    </row>
    <row r="240">
      <c r="A240" s="0" t="s">
        <v>885</v>
      </c>
      <c r="B240" s="0" t="s">
        <v>36</v>
      </c>
      <c r="C240" s="0" t="s">
        <v>36</v>
      </c>
    </row>
    <row r="241">
      <c r="A241" s="0" t="s">
        <v>886</v>
      </c>
      <c r="B241" s="0" t="s">
        <v>602</v>
      </c>
    </row>
  </sheetData>
  <headerFooter/>
</worksheet>
</file>

<file path=xl/worksheets/sheet32.xml><?xml version="1.0" encoding="utf-8"?>
<worksheet xmlns:r="http://schemas.openxmlformats.org/officeDocument/2006/relationships" xmlns="http://schemas.openxmlformats.org/spreadsheetml/2006/main">
  <dimension ref="A1:J241"/>
  <sheetViews>
    <sheetView workbookViewId="0"/>
  </sheetViews>
  <sheetFormatPr defaultRowHeight="15"/>
  <sheetData>
    <row r="1">
      <c r="A1" s="0" t="s">
        <v>595</v>
      </c>
      <c r="B1" s="0" t="s">
        <v>27</v>
      </c>
      <c r="C1" s="0" t="s">
        <v>887</v>
      </c>
      <c r="D1" s="0" t="s">
        <v>28</v>
      </c>
      <c r="E1" s="0" t="s">
        <v>888</v>
      </c>
    </row>
    <row r="2">
      <c r="A2" s="0" t="s">
        <v>597</v>
      </c>
      <c r="B2" s="0" t="s">
        <v>30</v>
      </c>
      <c r="C2" s="0" t="s">
        <v>887</v>
      </c>
      <c r="D2" s="0" t="s">
        <v>29</v>
      </c>
      <c r="E2" s="0" t="s">
        <v>888</v>
      </c>
    </row>
    <row r="3">
      <c r="A3" s="0" t="s">
        <v>599</v>
      </c>
      <c r="B3" s="0" t="s">
        <v>811</v>
      </c>
    </row>
    <row r="4">
      <c r="A4" s="0" t="s">
        <v>600</v>
      </c>
      <c r="B4" s="0" t="s">
        <v>811</v>
      </c>
      <c r="C4" s="0" t="s">
        <v>811</v>
      </c>
    </row>
    <row r="5">
      <c r="A5" s="0" t="s">
        <v>603</v>
      </c>
      <c r="B5" s="0" t="s">
        <v>811</v>
      </c>
      <c r="C5" s="0" t="s">
        <v>811</v>
      </c>
      <c r="D5" s="0" t="s">
        <v>811</v>
      </c>
    </row>
    <row r="6">
      <c r="A6" s="0" t="s">
        <v>604</v>
      </c>
      <c r="B6" s="0" t="s">
        <v>30</v>
      </c>
      <c r="C6" s="0" t="s">
        <v>28</v>
      </c>
      <c r="D6" s="0" t="s">
        <v>29</v>
      </c>
      <c r="E6" s="0" t="s">
        <v>27</v>
      </c>
    </row>
    <row r="7">
      <c r="A7" s="0" t="s">
        <v>605</v>
      </c>
      <c r="B7" s="0" t="s">
        <v>27</v>
      </c>
      <c r="C7" s="0" t="s">
        <v>28</v>
      </c>
      <c r="D7" s="0" t="s">
        <v>29</v>
      </c>
      <c r="E7" s="0" t="s">
        <v>30</v>
      </c>
    </row>
    <row r="8">
      <c r="A8" s="0" t="s">
        <v>607</v>
      </c>
      <c r="B8" s="0" t="s">
        <v>31</v>
      </c>
      <c r="C8" s="0" t="s">
        <v>28</v>
      </c>
      <c r="D8" s="0" t="s">
        <v>30</v>
      </c>
      <c r="E8" s="0" t="s">
        <v>29</v>
      </c>
      <c r="F8" s="0" t="s">
        <v>27</v>
      </c>
    </row>
    <row r="9">
      <c r="A9" s="0" t="s">
        <v>608</v>
      </c>
      <c r="B9" s="0" t="s">
        <v>32</v>
      </c>
      <c r="C9" s="0" t="s">
        <v>31</v>
      </c>
      <c r="D9" s="0" t="s">
        <v>28</v>
      </c>
      <c r="E9" s="0" t="s">
        <v>30</v>
      </c>
      <c r="F9" s="0" t="s">
        <v>29</v>
      </c>
      <c r="G9" s="0" t="s">
        <v>27</v>
      </c>
    </row>
    <row r="10">
      <c r="A10" s="0" t="s">
        <v>610</v>
      </c>
      <c r="B10" s="0" t="s">
        <v>889</v>
      </c>
      <c r="C10" s="0" t="s">
        <v>890</v>
      </c>
      <c r="D10" s="0" t="s">
        <v>891</v>
      </c>
      <c r="E10" s="0" t="s">
        <v>892</v>
      </c>
      <c r="F10" s="0" t="s">
        <v>893</v>
      </c>
    </row>
    <row r="11">
      <c r="A11" s="0" t="s">
        <v>612</v>
      </c>
      <c r="B11" s="0" t="s">
        <v>811</v>
      </c>
      <c r="C11" s="0" t="s">
        <v>811</v>
      </c>
      <c r="D11" s="0" t="s">
        <v>811</v>
      </c>
      <c r="E11" s="0" t="s">
        <v>811</v>
      </c>
      <c r="F11" s="0" t="s">
        <v>811</v>
      </c>
    </row>
    <row r="12">
      <c r="A12" s="0" t="s">
        <v>614</v>
      </c>
      <c r="B12" s="0" t="s">
        <v>811</v>
      </c>
    </row>
    <row r="13">
      <c r="A13" s="0" t="s">
        <v>615</v>
      </c>
      <c r="B13" s="0" t="s">
        <v>811</v>
      </c>
    </row>
    <row r="14">
      <c r="A14" s="0" t="s">
        <v>617</v>
      </c>
      <c r="B14" s="0" t="s">
        <v>811</v>
      </c>
    </row>
    <row r="15">
      <c r="A15" s="0" t="s">
        <v>618</v>
      </c>
      <c r="B15" s="0" t="s">
        <v>811</v>
      </c>
    </row>
    <row r="16">
      <c r="A16" s="0" t="s">
        <v>619</v>
      </c>
      <c r="B16" s="0" t="s">
        <v>811</v>
      </c>
    </row>
    <row r="17">
      <c r="A17" s="0" t="s">
        <v>621</v>
      </c>
      <c r="B17" s="0" t="s">
        <v>811</v>
      </c>
    </row>
    <row r="18">
      <c r="A18" s="0" t="s">
        <v>623</v>
      </c>
      <c r="B18" s="0" t="s">
        <v>811</v>
      </c>
    </row>
    <row r="19">
      <c r="A19" s="0" t="s">
        <v>624</v>
      </c>
      <c r="B19" s="0" t="s">
        <v>811</v>
      </c>
    </row>
    <row r="20">
      <c r="A20" s="0" t="s">
        <v>626</v>
      </c>
      <c r="B20" s="0" t="s">
        <v>811</v>
      </c>
    </row>
    <row r="21">
      <c r="A21" s="0" t="s">
        <v>627</v>
      </c>
      <c r="B21" s="0" t="s">
        <v>811</v>
      </c>
    </row>
    <row r="22">
      <c r="A22" s="0" t="s">
        <v>629</v>
      </c>
      <c r="B22" s="0" t="s">
        <v>811</v>
      </c>
    </row>
    <row r="23">
      <c r="A23" s="0" t="s">
        <v>630</v>
      </c>
      <c r="B23" s="0" t="s">
        <v>811</v>
      </c>
    </row>
    <row r="24">
      <c r="A24" s="0" t="s">
        <v>632</v>
      </c>
      <c r="B24" s="0" t="s">
        <v>811</v>
      </c>
    </row>
    <row r="25">
      <c r="A25" s="0" t="s">
        <v>634</v>
      </c>
      <c r="B25" s="0" t="s">
        <v>811</v>
      </c>
    </row>
    <row r="26">
      <c r="A26" s="0" t="s">
        <v>635</v>
      </c>
      <c r="B26" s="0" t="s">
        <v>811</v>
      </c>
    </row>
    <row r="27">
      <c r="A27" s="0" t="s">
        <v>637</v>
      </c>
      <c r="B27" s="0" t="s">
        <v>811</v>
      </c>
    </row>
    <row r="28">
      <c r="A28" s="0" t="s">
        <v>639</v>
      </c>
      <c r="B28" s="0" t="s">
        <v>811</v>
      </c>
    </row>
    <row r="29">
      <c r="A29" s="0" t="s">
        <v>641</v>
      </c>
      <c r="B29" s="0" t="s">
        <v>811</v>
      </c>
    </row>
    <row r="30">
      <c r="A30" s="0" t="s">
        <v>642</v>
      </c>
      <c r="B30" s="0" t="s">
        <v>811</v>
      </c>
    </row>
    <row r="31">
      <c r="A31" s="0" t="s">
        <v>643</v>
      </c>
      <c r="B31" s="0" t="s">
        <v>811</v>
      </c>
    </row>
    <row r="32">
      <c r="A32" s="0" t="s">
        <v>644</v>
      </c>
      <c r="B32" s="0" t="s">
        <v>811</v>
      </c>
    </row>
    <row r="33">
      <c r="A33" s="0" t="s">
        <v>645</v>
      </c>
      <c r="B33" s="0" t="s">
        <v>811</v>
      </c>
    </row>
    <row r="34">
      <c r="A34" s="0" t="s">
        <v>646</v>
      </c>
      <c r="B34" s="0" t="s">
        <v>811</v>
      </c>
    </row>
    <row r="35">
      <c r="A35" s="0" t="s">
        <v>647</v>
      </c>
      <c r="B35" s="0" t="s">
        <v>811</v>
      </c>
    </row>
    <row r="36">
      <c r="A36" s="0" t="s">
        <v>648</v>
      </c>
      <c r="B36" s="0" t="s">
        <v>811</v>
      </c>
    </row>
    <row r="37">
      <c r="A37" s="0" t="s">
        <v>650</v>
      </c>
      <c r="B37" s="0" t="s">
        <v>811</v>
      </c>
    </row>
    <row r="38">
      <c r="A38" s="0" t="s">
        <v>651</v>
      </c>
      <c r="B38" s="0" t="s">
        <v>811</v>
      </c>
    </row>
    <row r="39">
      <c r="A39" s="0" t="s">
        <v>652</v>
      </c>
      <c r="B39" s="0" t="s">
        <v>811</v>
      </c>
    </row>
    <row r="40">
      <c r="A40" s="0" t="s">
        <v>653</v>
      </c>
      <c r="B40" s="0" t="s">
        <v>811</v>
      </c>
    </row>
    <row r="41">
      <c r="A41" s="0" t="s">
        <v>654</v>
      </c>
      <c r="B41" s="0" t="s">
        <v>811</v>
      </c>
    </row>
    <row r="42">
      <c r="A42" s="0" t="s">
        <v>655</v>
      </c>
      <c r="B42" s="0" t="s">
        <v>811</v>
      </c>
    </row>
    <row r="43">
      <c r="A43" s="0" t="s">
        <v>656</v>
      </c>
      <c r="B43" s="0" t="s">
        <v>811</v>
      </c>
    </row>
    <row r="44">
      <c r="A44" s="0" t="s">
        <v>657</v>
      </c>
      <c r="B44" s="0" t="s">
        <v>811</v>
      </c>
    </row>
    <row r="45">
      <c r="A45" s="0" t="s">
        <v>658</v>
      </c>
      <c r="B45" s="0" t="s">
        <v>811</v>
      </c>
    </row>
    <row r="46">
      <c r="A46" s="0" t="s">
        <v>659</v>
      </c>
      <c r="B46" s="0" t="s">
        <v>811</v>
      </c>
    </row>
    <row r="47">
      <c r="A47" s="0" t="s">
        <v>660</v>
      </c>
      <c r="B47" s="0" t="s">
        <v>811</v>
      </c>
    </row>
    <row r="48">
      <c r="A48" s="0" t="s">
        <v>661</v>
      </c>
      <c r="B48" s="0" t="s">
        <v>811</v>
      </c>
    </row>
    <row r="49">
      <c r="A49" s="0" t="s">
        <v>662</v>
      </c>
      <c r="B49" s="0" t="s">
        <v>811</v>
      </c>
    </row>
    <row r="50">
      <c r="A50" s="0" t="s">
        <v>663</v>
      </c>
      <c r="B50" s="0" t="s">
        <v>811</v>
      </c>
    </row>
    <row r="51">
      <c r="A51" s="0" t="s">
        <v>665</v>
      </c>
      <c r="B51" s="0" t="s">
        <v>811</v>
      </c>
    </row>
    <row r="52">
      <c r="A52" s="0" t="s">
        <v>667</v>
      </c>
      <c r="B52" s="0" t="s">
        <v>811</v>
      </c>
    </row>
    <row r="53">
      <c r="A53" s="0" t="s">
        <v>669</v>
      </c>
      <c r="B53" s="0" t="s">
        <v>811</v>
      </c>
    </row>
    <row r="54">
      <c r="A54" s="0" t="s">
        <v>670</v>
      </c>
      <c r="B54" s="0" t="s">
        <v>811</v>
      </c>
    </row>
    <row r="55">
      <c r="A55" s="0" t="s">
        <v>671</v>
      </c>
      <c r="B55" s="0" t="s">
        <v>811</v>
      </c>
    </row>
    <row r="56">
      <c r="A56" s="0" t="s">
        <v>672</v>
      </c>
      <c r="B56" s="0" t="s">
        <v>811</v>
      </c>
    </row>
    <row r="57">
      <c r="A57" s="0" t="s">
        <v>673</v>
      </c>
      <c r="B57" s="0" t="s">
        <v>811</v>
      </c>
    </row>
    <row r="58">
      <c r="A58" s="0" t="s">
        <v>675</v>
      </c>
      <c r="B58" s="0" t="s">
        <v>811</v>
      </c>
    </row>
    <row r="59">
      <c r="A59" s="0" t="s">
        <v>677</v>
      </c>
      <c r="B59" s="0" t="s">
        <v>811</v>
      </c>
      <c r="C59" s="0" t="s">
        <v>811</v>
      </c>
    </row>
    <row r="60">
      <c r="A60" s="0" t="s">
        <v>678</v>
      </c>
      <c r="B60" s="0" t="s">
        <v>811</v>
      </c>
      <c r="C60" s="0" t="s">
        <v>811</v>
      </c>
      <c r="D60" s="0" t="s">
        <v>811</v>
      </c>
    </row>
    <row r="61">
      <c r="A61" s="0" t="s">
        <v>679</v>
      </c>
      <c r="B61" s="0" t="s">
        <v>811</v>
      </c>
      <c r="C61" s="0" t="s">
        <v>811</v>
      </c>
    </row>
    <row r="62">
      <c r="A62" s="0" t="s">
        <v>680</v>
      </c>
      <c r="B62" s="0" t="s">
        <v>811</v>
      </c>
      <c r="C62" s="0" t="s">
        <v>811</v>
      </c>
    </row>
    <row r="63">
      <c r="A63" s="0" t="s">
        <v>681</v>
      </c>
      <c r="B63" s="0" t="s">
        <v>811</v>
      </c>
      <c r="C63" s="0" t="s">
        <v>811</v>
      </c>
    </row>
    <row r="64">
      <c r="A64" s="0" t="s">
        <v>682</v>
      </c>
      <c r="B64" s="0" t="s">
        <v>811</v>
      </c>
      <c r="C64" s="0" t="s">
        <v>811</v>
      </c>
    </row>
    <row r="65">
      <c r="A65" s="0" t="s">
        <v>683</v>
      </c>
      <c r="B65" s="0" t="s">
        <v>811</v>
      </c>
      <c r="C65" s="0" t="s">
        <v>811</v>
      </c>
    </row>
    <row r="66">
      <c r="A66" s="0" t="s">
        <v>684</v>
      </c>
      <c r="B66" s="0" t="s">
        <v>811</v>
      </c>
      <c r="C66" s="0" t="s">
        <v>811</v>
      </c>
    </row>
    <row r="67">
      <c r="A67" s="0" t="s">
        <v>685</v>
      </c>
      <c r="B67" s="0" t="s">
        <v>811</v>
      </c>
      <c r="C67" s="0" t="s">
        <v>811</v>
      </c>
    </row>
    <row r="68">
      <c r="A68" s="0" t="s">
        <v>686</v>
      </c>
      <c r="B68" s="0" t="s">
        <v>811</v>
      </c>
      <c r="C68" s="0" t="s">
        <v>811</v>
      </c>
      <c r="D68" s="0" t="s">
        <v>811</v>
      </c>
    </row>
    <row r="69">
      <c r="A69" s="0" t="s">
        <v>688</v>
      </c>
      <c r="B69" s="0" t="s">
        <v>811</v>
      </c>
      <c r="C69" s="0" t="s">
        <v>811</v>
      </c>
      <c r="D69" s="0" t="s">
        <v>811</v>
      </c>
    </row>
    <row r="70">
      <c r="A70" s="0" t="s">
        <v>689</v>
      </c>
      <c r="B70" s="0" t="s">
        <v>811</v>
      </c>
      <c r="C70" s="0" t="s">
        <v>811</v>
      </c>
      <c r="D70" s="0" t="s">
        <v>811</v>
      </c>
    </row>
    <row r="71">
      <c r="A71" s="0" t="s">
        <v>690</v>
      </c>
      <c r="B71" s="0" t="s">
        <v>811</v>
      </c>
      <c r="C71" s="0" t="s">
        <v>811</v>
      </c>
      <c r="D71" s="0" t="s">
        <v>811</v>
      </c>
    </row>
    <row r="72">
      <c r="A72" s="0" t="s">
        <v>691</v>
      </c>
      <c r="B72" s="0" t="s">
        <v>811</v>
      </c>
      <c r="C72" s="0" t="s">
        <v>811</v>
      </c>
      <c r="D72" s="0" t="s">
        <v>811</v>
      </c>
    </row>
    <row r="73">
      <c r="A73" s="0" t="s">
        <v>692</v>
      </c>
      <c r="B73" s="0" t="s">
        <v>811</v>
      </c>
    </row>
    <row r="74">
      <c r="A74" s="0" t="s">
        <v>693</v>
      </c>
      <c r="B74" s="0" t="s">
        <v>811</v>
      </c>
      <c r="C74" s="0" t="s">
        <v>811</v>
      </c>
    </row>
    <row r="75">
      <c r="A75" s="0" t="s">
        <v>694</v>
      </c>
      <c r="B75" s="0" t="s">
        <v>811</v>
      </c>
      <c r="C75" s="0" t="s">
        <v>811</v>
      </c>
    </row>
    <row r="76">
      <c r="A76" s="0" t="s">
        <v>695</v>
      </c>
      <c r="B76" s="0" t="s">
        <v>811</v>
      </c>
    </row>
    <row r="77">
      <c r="A77" s="0" t="s">
        <v>696</v>
      </c>
      <c r="B77" s="0" t="s">
        <v>811</v>
      </c>
    </row>
    <row r="78">
      <c r="A78" s="0" t="s">
        <v>698</v>
      </c>
      <c r="B78" s="0" t="s">
        <v>811</v>
      </c>
    </row>
    <row r="79">
      <c r="A79" s="0" t="s">
        <v>699</v>
      </c>
      <c r="B79" s="0" t="s">
        <v>811</v>
      </c>
    </row>
    <row r="80">
      <c r="A80" s="0" t="s">
        <v>701</v>
      </c>
      <c r="B80" s="0" t="s">
        <v>811</v>
      </c>
    </row>
    <row r="81">
      <c r="A81" s="0" t="s">
        <v>703</v>
      </c>
      <c r="B81" s="0" t="s">
        <v>811</v>
      </c>
      <c r="C81" s="0" t="s">
        <v>811</v>
      </c>
    </row>
    <row r="82">
      <c r="A82" s="0" t="s">
        <v>704</v>
      </c>
      <c r="B82" s="0" t="s">
        <v>811</v>
      </c>
      <c r="C82" s="0" t="s">
        <v>811</v>
      </c>
      <c r="D82" s="0" t="s">
        <v>811</v>
      </c>
    </row>
    <row r="83">
      <c r="A83" s="0" t="s">
        <v>705</v>
      </c>
      <c r="B83" s="0" t="s">
        <v>811</v>
      </c>
      <c r="C83" s="0" t="s">
        <v>811</v>
      </c>
      <c r="D83" s="0" t="s">
        <v>811</v>
      </c>
    </row>
    <row r="84">
      <c r="A84" s="0" t="s">
        <v>706</v>
      </c>
      <c r="B84" s="0" t="s">
        <v>811</v>
      </c>
      <c r="C84" s="0" t="s">
        <v>811</v>
      </c>
      <c r="D84" s="0" t="s">
        <v>811</v>
      </c>
    </row>
    <row r="85">
      <c r="A85" s="0" t="s">
        <v>707</v>
      </c>
      <c r="B85" s="0" t="s">
        <v>811</v>
      </c>
      <c r="C85" s="0" t="s">
        <v>811</v>
      </c>
      <c r="D85" s="0" t="s">
        <v>811</v>
      </c>
    </row>
    <row r="86">
      <c r="A86" s="0" t="s">
        <v>708</v>
      </c>
      <c r="B86" s="0" t="s">
        <v>811</v>
      </c>
      <c r="C86" s="0" t="s">
        <v>811</v>
      </c>
      <c r="D86" s="0" t="s">
        <v>811</v>
      </c>
    </row>
    <row r="87">
      <c r="A87" s="0" t="s">
        <v>709</v>
      </c>
      <c r="B87" s="0" t="s">
        <v>811</v>
      </c>
    </row>
    <row r="88">
      <c r="A88" s="0" t="s">
        <v>710</v>
      </c>
      <c r="B88" s="0" t="s">
        <v>811</v>
      </c>
    </row>
    <row r="89">
      <c r="A89" s="0" t="s">
        <v>711</v>
      </c>
      <c r="B89" s="0" t="s">
        <v>811</v>
      </c>
    </row>
    <row r="90">
      <c r="A90" s="0" t="s">
        <v>712</v>
      </c>
      <c r="B90" s="0" t="s">
        <v>811</v>
      </c>
    </row>
    <row r="91">
      <c r="A91" s="0" t="s">
        <v>713</v>
      </c>
      <c r="B91" s="0" t="s">
        <v>811</v>
      </c>
    </row>
    <row r="92">
      <c r="A92" s="0" t="s">
        <v>714</v>
      </c>
      <c r="B92" s="0" t="s">
        <v>811</v>
      </c>
    </row>
    <row r="93">
      <c r="A93" s="0" t="s">
        <v>715</v>
      </c>
      <c r="B93" s="0" t="s">
        <v>811</v>
      </c>
    </row>
    <row r="94">
      <c r="A94" s="0" t="s">
        <v>716</v>
      </c>
      <c r="B94" s="0" t="s">
        <v>811</v>
      </c>
    </row>
    <row r="95">
      <c r="A95" s="0" t="s">
        <v>717</v>
      </c>
      <c r="B95" s="0" t="s">
        <v>811</v>
      </c>
    </row>
    <row r="96">
      <c r="A96" s="0" t="s">
        <v>718</v>
      </c>
      <c r="B96" s="0" t="s">
        <v>811</v>
      </c>
    </row>
    <row r="97">
      <c r="A97" s="0" t="s">
        <v>720</v>
      </c>
      <c r="B97" s="0" t="s">
        <v>811</v>
      </c>
    </row>
    <row r="98">
      <c r="A98" s="0" t="s">
        <v>721</v>
      </c>
      <c r="B98" s="0" t="s">
        <v>811</v>
      </c>
    </row>
    <row r="99">
      <c r="A99" s="0" t="s">
        <v>722</v>
      </c>
      <c r="B99" s="0" t="s">
        <v>811</v>
      </c>
    </row>
    <row r="100">
      <c r="A100" s="0" t="s">
        <v>724</v>
      </c>
      <c r="B100" s="0" t="s">
        <v>811</v>
      </c>
      <c r="C100" s="0" t="s">
        <v>811</v>
      </c>
      <c r="D100" s="0" t="s">
        <v>811</v>
      </c>
    </row>
    <row r="101">
      <c r="A101" s="0" t="s">
        <v>725</v>
      </c>
      <c r="B101" s="0" t="s">
        <v>811</v>
      </c>
    </row>
    <row r="102">
      <c r="A102" s="0" t="s">
        <v>726</v>
      </c>
      <c r="B102" s="0" t="s">
        <v>811</v>
      </c>
      <c r="C102" s="0" t="s">
        <v>811</v>
      </c>
    </row>
    <row r="103">
      <c r="A103" s="0" t="s">
        <v>727</v>
      </c>
      <c r="B103" s="0" t="s">
        <v>811</v>
      </c>
      <c r="C103" s="0" t="s">
        <v>811</v>
      </c>
    </row>
    <row r="104">
      <c r="A104" s="0" t="s">
        <v>728</v>
      </c>
      <c r="B104" s="0" t="s">
        <v>811</v>
      </c>
    </row>
    <row r="105">
      <c r="A105" s="0" t="s">
        <v>729</v>
      </c>
      <c r="B105" s="0" t="s">
        <v>811</v>
      </c>
    </row>
    <row r="106">
      <c r="A106" s="0" t="s">
        <v>730</v>
      </c>
      <c r="B106" s="0" t="s">
        <v>29</v>
      </c>
      <c r="C106" s="0" t="s">
        <v>30</v>
      </c>
    </row>
    <row r="107">
      <c r="A107" s="0" t="s">
        <v>731</v>
      </c>
      <c r="B107" s="0" t="s">
        <v>811</v>
      </c>
    </row>
    <row r="108">
      <c r="A108" s="0" t="s">
        <v>733</v>
      </c>
      <c r="B108" s="0" t="s">
        <v>811</v>
      </c>
      <c r="C108" s="0" t="s">
        <v>811</v>
      </c>
    </row>
    <row r="109">
      <c r="A109" s="0" t="s">
        <v>734</v>
      </c>
      <c r="B109" s="0" t="s">
        <v>29</v>
      </c>
      <c r="C109" s="0" t="s">
        <v>27</v>
      </c>
    </row>
    <row r="110">
      <c r="A110" s="0" t="s">
        <v>735</v>
      </c>
      <c r="B110" s="0" t="s">
        <v>27</v>
      </c>
      <c r="C110" s="0" t="s">
        <v>29</v>
      </c>
    </row>
    <row r="111">
      <c r="A111" s="0" t="s">
        <v>736</v>
      </c>
      <c r="B111" s="0" t="s">
        <v>811</v>
      </c>
    </row>
    <row r="112">
      <c r="A112" s="0" t="s">
        <v>737</v>
      </c>
      <c r="B112" s="0" t="s">
        <v>811</v>
      </c>
    </row>
    <row r="113">
      <c r="A113" s="0" t="s">
        <v>738</v>
      </c>
      <c r="B113" s="0" t="s">
        <v>29</v>
      </c>
      <c r="C113" s="0" t="s">
        <v>30</v>
      </c>
    </row>
    <row r="114">
      <c r="A114" s="0" t="s">
        <v>739</v>
      </c>
      <c r="B114" s="0" t="s">
        <v>811</v>
      </c>
      <c r="C114" s="0" t="s">
        <v>811</v>
      </c>
      <c r="D114" s="0" t="s">
        <v>811</v>
      </c>
    </row>
    <row r="115">
      <c r="A115" s="0" t="s">
        <v>740</v>
      </c>
      <c r="B115" s="0" t="s">
        <v>27</v>
      </c>
      <c r="C115" s="0" t="s">
        <v>29</v>
      </c>
      <c r="D115" s="0" t="s">
        <v>30</v>
      </c>
    </row>
    <row r="116">
      <c r="A116" s="0" t="s">
        <v>741</v>
      </c>
      <c r="B116" s="0" t="s">
        <v>811</v>
      </c>
      <c r="C116" s="0" t="s">
        <v>811</v>
      </c>
      <c r="D116" s="0" t="s">
        <v>811</v>
      </c>
    </row>
    <row r="117">
      <c r="A117" s="0" t="s">
        <v>742</v>
      </c>
      <c r="B117" s="0" t="s">
        <v>27</v>
      </c>
      <c r="C117" s="0" t="s">
        <v>29</v>
      </c>
      <c r="D117" s="0" t="s">
        <v>30</v>
      </c>
    </row>
    <row r="118">
      <c r="A118" s="0" t="s">
        <v>743</v>
      </c>
      <c r="B118" s="0" t="s">
        <v>811</v>
      </c>
    </row>
    <row r="119">
      <c r="A119" s="0" t="s">
        <v>744</v>
      </c>
      <c r="B119" s="0" t="s">
        <v>811</v>
      </c>
    </row>
    <row r="120">
      <c r="A120" s="0" t="s">
        <v>746</v>
      </c>
      <c r="B120" s="0" t="s">
        <v>811</v>
      </c>
    </row>
    <row r="121">
      <c r="A121" s="0" t="s">
        <v>747</v>
      </c>
      <c r="B121" s="0" t="s">
        <v>811</v>
      </c>
      <c r="C121" s="0" t="s">
        <v>811</v>
      </c>
    </row>
    <row r="122">
      <c r="A122" s="0" t="s">
        <v>748</v>
      </c>
      <c r="B122" s="0" t="s">
        <v>811</v>
      </c>
      <c r="C122" s="0" t="s">
        <v>811</v>
      </c>
      <c r="D122" s="0" t="s">
        <v>811</v>
      </c>
      <c r="E122" s="0" t="s">
        <v>811</v>
      </c>
    </row>
    <row r="123">
      <c r="A123" s="0" t="s">
        <v>749</v>
      </c>
      <c r="B123" s="0" t="s">
        <v>894</v>
      </c>
      <c r="C123" s="0" t="s">
        <v>28</v>
      </c>
      <c r="D123" s="0" t="s">
        <v>895</v>
      </c>
      <c r="E123" s="0" t="s">
        <v>27</v>
      </c>
    </row>
    <row r="124">
      <c r="A124" s="0" t="s">
        <v>750</v>
      </c>
      <c r="B124" s="0" t="s">
        <v>811</v>
      </c>
    </row>
    <row r="125">
      <c r="A125" s="0" t="s">
        <v>751</v>
      </c>
      <c r="B125" s="0" t="s">
        <v>811</v>
      </c>
    </row>
    <row r="126">
      <c r="A126" s="0" t="s">
        <v>752</v>
      </c>
      <c r="B126" s="0" t="s">
        <v>27</v>
      </c>
      <c r="C126" s="0" t="s">
        <v>30</v>
      </c>
      <c r="D126" s="0" t="s">
        <v>29</v>
      </c>
    </row>
    <row r="127">
      <c r="A127" s="0" t="s">
        <v>754</v>
      </c>
      <c r="B127" s="0" t="s">
        <v>27</v>
      </c>
      <c r="C127" s="0" t="s">
        <v>29</v>
      </c>
      <c r="D127" s="0" t="s">
        <v>30</v>
      </c>
    </row>
    <row r="128">
      <c r="A128" s="0" t="s">
        <v>755</v>
      </c>
      <c r="B128" s="0" t="s">
        <v>27</v>
      </c>
      <c r="C128" s="0" t="s">
        <v>29</v>
      </c>
      <c r="D128" s="0" t="s">
        <v>30</v>
      </c>
      <c r="E128" s="0" t="s">
        <v>31</v>
      </c>
      <c r="F128" s="0" t="s">
        <v>32</v>
      </c>
    </row>
    <row r="129">
      <c r="A129" s="0" t="s">
        <v>756</v>
      </c>
      <c r="B129" s="0" t="s">
        <v>27</v>
      </c>
      <c r="C129" s="0" t="s">
        <v>28</v>
      </c>
      <c r="D129" s="0" t="s">
        <v>29</v>
      </c>
      <c r="E129" s="0" t="s">
        <v>30</v>
      </c>
      <c r="F129" s="0" t="s">
        <v>31</v>
      </c>
      <c r="G129" s="0" t="s">
        <v>32</v>
      </c>
    </row>
    <row r="130">
      <c r="A130" s="0" t="s">
        <v>758</v>
      </c>
      <c r="B130" s="0" t="s">
        <v>31</v>
      </c>
      <c r="C130" s="0" t="s">
        <v>32</v>
      </c>
      <c r="D130" s="0" t="s">
        <v>28</v>
      </c>
      <c r="E130" s="0" t="s">
        <v>27</v>
      </c>
      <c r="F130" s="0" t="s">
        <v>29</v>
      </c>
      <c r="G130" s="0" t="s">
        <v>30</v>
      </c>
    </row>
    <row r="131">
      <c r="A131" s="0" t="s">
        <v>8</v>
      </c>
      <c r="B131" s="0" t="s">
        <v>27</v>
      </c>
      <c r="C131" s="0" t="s">
        <v>28</v>
      </c>
      <c r="D131" s="0" t="s">
        <v>29</v>
      </c>
      <c r="E131" s="0" t="s">
        <v>30</v>
      </c>
      <c r="F131" s="0" t="s">
        <v>31</v>
      </c>
      <c r="G131" s="0" t="s">
        <v>32</v>
      </c>
    </row>
    <row r="132">
      <c r="A132" s="0" t="s">
        <v>759</v>
      </c>
      <c r="B132" s="0" t="s">
        <v>27</v>
      </c>
      <c r="C132" s="0" t="s">
        <v>29</v>
      </c>
      <c r="D132" s="0" t="s">
        <v>30</v>
      </c>
      <c r="E132" s="0" t="s">
        <v>31</v>
      </c>
    </row>
    <row r="133">
      <c r="A133" s="0" t="s">
        <v>760</v>
      </c>
      <c r="B133" s="0" t="s">
        <v>27</v>
      </c>
      <c r="C133" s="0" t="s">
        <v>29</v>
      </c>
      <c r="D133" s="0" t="s">
        <v>30</v>
      </c>
      <c r="E133" s="0" t="s">
        <v>31</v>
      </c>
      <c r="F133" s="0" t="s">
        <v>32</v>
      </c>
    </row>
    <row r="134">
      <c r="A134" s="0" t="s">
        <v>761</v>
      </c>
      <c r="B134" s="0" t="s">
        <v>27</v>
      </c>
      <c r="C134" s="0" t="s">
        <v>28</v>
      </c>
      <c r="D134" s="0" t="s">
        <v>29</v>
      </c>
      <c r="E134" s="0" t="s">
        <v>30</v>
      </c>
      <c r="F134" s="0" t="s">
        <v>31</v>
      </c>
      <c r="G134" s="0" t="s">
        <v>32</v>
      </c>
    </row>
    <row r="135">
      <c r="A135" s="0" t="s">
        <v>763</v>
      </c>
      <c r="B135" s="0" t="s">
        <v>896</v>
      </c>
      <c r="C135" s="0" t="s">
        <v>897</v>
      </c>
      <c r="D135" s="0" t="s">
        <v>898</v>
      </c>
      <c r="E135" s="0" t="s">
        <v>899</v>
      </c>
      <c r="F135" s="0" t="s">
        <v>900</v>
      </c>
      <c r="G135" s="0" t="s">
        <v>901</v>
      </c>
      <c r="H135" s="0" t="s">
        <v>902</v>
      </c>
    </row>
    <row r="136">
      <c r="A136" s="0" t="s">
        <v>766</v>
      </c>
      <c r="B136" s="0" t="s">
        <v>896</v>
      </c>
      <c r="C136" s="0" t="s">
        <v>897</v>
      </c>
      <c r="D136" s="0" t="s">
        <v>898</v>
      </c>
      <c r="E136" s="0" t="s">
        <v>899</v>
      </c>
      <c r="F136" s="0" t="s">
        <v>900</v>
      </c>
      <c r="G136" s="0" t="s">
        <v>901</v>
      </c>
      <c r="H136" s="0" t="s">
        <v>902</v>
      </c>
    </row>
    <row r="137">
      <c r="A137" s="0" t="s">
        <v>767</v>
      </c>
      <c r="B137" s="0" t="s">
        <v>811</v>
      </c>
    </row>
    <row r="138">
      <c r="A138" s="0" t="s">
        <v>768</v>
      </c>
      <c r="B138" s="0" t="s">
        <v>811</v>
      </c>
    </row>
    <row r="139">
      <c r="A139" s="0" t="s">
        <v>770</v>
      </c>
      <c r="B139" s="0" t="s">
        <v>811</v>
      </c>
    </row>
    <row r="140">
      <c r="A140" s="0" t="s">
        <v>772</v>
      </c>
      <c r="B140" s="0" t="s">
        <v>811</v>
      </c>
    </row>
    <row r="141">
      <c r="A141" s="0" t="s">
        <v>217</v>
      </c>
      <c r="B141" s="0" t="s">
        <v>811</v>
      </c>
    </row>
    <row r="142">
      <c r="A142" s="0" t="s">
        <v>774</v>
      </c>
      <c r="B142" s="0" t="s">
        <v>811</v>
      </c>
    </row>
    <row r="143">
      <c r="A143" s="0" t="s">
        <v>776</v>
      </c>
      <c r="B143" s="0" t="s">
        <v>811</v>
      </c>
      <c r="C143" s="0" t="s">
        <v>811</v>
      </c>
    </row>
    <row r="144">
      <c r="A144" s="0" t="s">
        <v>777</v>
      </c>
      <c r="B144" s="0" t="s">
        <v>896</v>
      </c>
      <c r="C144" s="0" t="s">
        <v>897</v>
      </c>
    </row>
    <row r="145">
      <c r="A145" s="0" t="s">
        <v>778</v>
      </c>
      <c r="B145" s="0" t="s">
        <v>903</v>
      </c>
      <c r="C145" s="0" t="s">
        <v>904</v>
      </c>
    </row>
    <row r="146">
      <c r="A146" s="0" t="s">
        <v>779</v>
      </c>
      <c r="B146" s="0" t="s">
        <v>898</v>
      </c>
      <c r="C146" s="0" t="s">
        <v>905</v>
      </c>
    </row>
    <row r="147">
      <c r="A147" s="0" t="s">
        <v>780</v>
      </c>
      <c r="B147" s="0" t="s">
        <v>906</v>
      </c>
      <c r="C147" s="0" t="s">
        <v>907</v>
      </c>
      <c r="D147" s="0" t="s">
        <v>908</v>
      </c>
      <c r="E147" s="0" t="s">
        <v>909</v>
      </c>
      <c r="F147" s="0" t="s">
        <v>910</v>
      </c>
      <c r="G147" s="0" t="s">
        <v>911</v>
      </c>
    </row>
    <row r="148">
      <c r="A148" s="0" t="s">
        <v>781</v>
      </c>
      <c r="B148" s="0" t="s">
        <v>912</v>
      </c>
      <c r="C148" s="0" t="s">
        <v>896</v>
      </c>
      <c r="D148" s="0" t="s">
        <v>913</v>
      </c>
      <c r="E148" s="0" t="s">
        <v>914</v>
      </c>
      <c r="F148" s="0" t="s">
        <v>915</v>
      </c>
      <c r="G148" s="0" t="s">
        <v>916</v>
      </c>
      <c r="H148" s="0" t="s">
        <v>917</v>
      </c>
      <c r="I148" s="0" t="s">
        <v>918</v>
      </c>
    </row>
    <row r="149">
      <c r="A149" s="0" t="s">
        <v>783</v>
      </c>
      <c r="B149" s="0" t="s">
        <v>896</v>
      </c>
      <c r="C149" s="0" t="s">
        <v>897</v>
      </c>
      <c r="D149" s="0" t="s">
        <v>913</v>
      </c>
      <c r="E149" s="0" t="s">
        <v>918</v>
      </c>
      <c r="F149" s="0" t="s">
        <v>919</v>
      </c>
      <c r="G149" s="0" t="s">
        <v>920</v>
      </c>
      <c r="H149" s="0" t="s">
        <v>921</v>
      </c>
      <c r="I149" s="0" t="s">
        <v>922</v>
      </c>
    </row>
    <row r="150">
      <c r="A150" s="0" t="s">
        <v>784</v>
      </c>
      <c r="B150" s="0" t="s">
        <v>915</v>
      </c>
      <c r="C150" s="0" t="s">
        <v>923</v>
      </c>
      <c r="D150" s="0" t="s">
        <v>906</v>
      </c>
      <c r="E150" s="0" t="s">
        <v>918</v>
      </c>
      <c r="F150" s="0" t="s">
        <v>913</v>
      </c>
    </row>
    <row r="151">
      <c r="A151" s="0" t="s">
        <v>785</v>
      </c>
      <c r="B151" s="0" t="s">
        <v>811</v>
      </c>
      <c r="C151" s="0" t="s">
        <v>811</v>
      </c>
      <c r="D151" s="0" t="s">
        <v>811</v>
      </c>
      <c r="E151" s="0" t="s">
        <v>811</v>
      </c>
    </row>
    <row r="152">
      <c r="A152" s="0" t="s">
        <v>786</v>
      </c>
      <c r="B152" s="0" t="s">
        <v>905</v>
      </c>
      <c r="C152" s="0" t="s">
        <v>897</v>
      </c>
      <c r="D152" s="0" t="s">
        <v>896</v>
      </c>
      <c r="E152" s="0" t="s">
        <v>898</v>
      </c>
    </row>
    <row r="153">
      <c r="A153" s="0" t="s">
        <v>787</v>
      </c>
      <c r="B153" s="0" t="s">
        <v>896</v>
      </c>
      <c r="C153" s="0" t="s">
        <v>897</v>
      </c>
      <c r="D153" s="0" t="s">
        <v>898</v>
      </c>
      <c r="E153" s="0" t="s">
        <v>924</v>
      </c>
    </row>
    <row r="154">
      <c r="A154" s="0" t="s">
        <v>788</v>
      </c>
      <c r="B154" s="0" t="s">
        <v>903</v>
      </c>
      <c r="C154" s="0" t="s">
        <v>925</v>
      </c>
      <c r="D154" s="0" t="s">
        <v>926</v>
      </c>
      <c r="E154" s="0" t="s">
        <v>927</v>
      </c>
    </row>
    <row r="155">
      <c r="A155" s="0" t="s">
        <v>790</v>
      </c>
      <c r="B155" s="0" t="s">
        <v>906</v>
      </c>
      <c r="C155" s="0" t="s">
        <v>928</v>
      </c>
      <c r="D155" s="0" t="s">
        <v>929</v>
      </c>
      <c r="E155" s="0" t="s">
        <v>898</v>
      </c>
    </row>
    <row r="156">
      <c r="A156" s="0" t="s">
        <v>791</v>
      </c>
      <c r="B156" s="0" t="s">
        <v>913</v>
      </c>
      <c r="C156" s="0" t="s">
        <v>918</v>
      </c>
      <c r="D156" s="0" t="s">
        <v>896</v>
      </c>
      <c r="E156" s="0" t="s">
        <v>930</v>
      </c>
      <c r="F156" s="0" t="s">
        <v>931</v>
      </c>
      <c r="G156" s="0" t="s">
        <v>897</v>
      </c>
    </row>
    <row r="157">
      <c r="A157" s="0" t="s">
        <v>793</v>
      </c>
      <c r="B157" s="0" t="s">
        <v>918</v>
      </c>
      <c r="C157" s="0" t="s">
        <v>913</v>
      </c>
      <c r="D157" s="0" t="s">
        <v>896</v>
      </c>
      <c r="E157" s="0" t="s">
        <v>931</v>
      </c>
      <c r="F157" s="0" t="s">
        <v>930</v>
      </c>
      <c r="G157" s="0" t="s">
        <v>897</v>
      </c>
    </row>
    <row r="158">
      <c r="A158" s="0" t="s">
        <v>794</v>
      </c>
      <c r="B158" s="0" t="s">
        <v>896</v>
      </c>
      <c r="C158" s="0" t="s">
        <v>897</v>
      </c>
      <c r="D158" s="0" t="s">
        <v>913</v>
      </c>
      <c r="E158" s="0" t="s">
        <v>918</v>
      </c>
      <c r="F158" s="0" t="s">
        <v>931</v>
      </c>
      <c r="G158" s="0" t="s">
        <v>930</v>
      </c>
    </row>
    <row r="159">
      <c r="A159" s="0" t="s">
        <v>795</v>
      </c>
      <c r="B159" s="0" t="s">
        <v>896</v>
      </c>
      <c r="C159" s="0" t="s">
        <v>897</v>
      </c>
      <c r="D159" s="0" t="s">
        <v>913</v>
      </c>
      <c r="E159" s="0" t="s">
        <v>918</v>
      </c>
      <c r="F159" s="0" t="s">
        <v>931</v>
      </c>
      <c r="G159" s="0" t="s">
        <v>930</v>
      </c>
    </row>
    <row r="160">
      <c r="A160" s="0" t="s">
        <v>796</v>
      </c>
      <c r="B160" s="0" t="s">
        <v>932</v>
      </c>
      <c r="C160" s="0" t="s">
        <v>898</v>
      </c>
      <c r="D160" s="0" t="s">
        <v>906</v>
      </c>
      <c r="E160" s="0" t="s">
        <v>933</v>
      </c>
      <c r="F160" s="0" t="s">
        <v>914</v>
      </c>
      <c r="G160" s="0" t="s">
        <v>907</v>
      </c>
    </row>
    <row r="161">
      <c r="A161" s="0" t="s">
        <v>799</v>
      </c>
      <c r="B161" s="0" t="s">
        <v>932</v>
      </c>
      <c r="C161" s="0" t="s">
        <v>898</v>
      </c>
      <c r="D161" s="0" t="s">
        <v>906</v>
      </c>
      <c r="E161" s="0" t="s">
        <v>933</v>
      </c>
      <c r="F161" s="0" t="s">
        <v>934</v>
      </c>
      <c r="G161" s="0" t="s">
        <v>907</v>
      </c>
    </row>
    <row r="162">
      <c r="A162" s="0" t="s">
        <v>800</v>
      </c>
      <c r="B162" s="0" t="s">
        <v>896</v>
      </c>
      <c r="C162" s="0" t="s">
        <v>897</v>
      </c>
      <c r="D162" s="0" t="s">
        <v>913</v>
      </c>
      <c r="E162" s="0" t="s">
        <v>918</v>
      </c>
      <c r="F162" s="0" t="s">
        <v>931</v>
      </c>
      <c r="G162" s="0" t="s">
        <v>930</v>
      </c>
    </row>
    <row r="163">
      <c r="A163" s="0" t="s">
        <v>801</v>
      </c>
      <c r="B163" s="0" t="s">
        <v>896</v>
      </c>
      <c r="C163" s="0" t="s">
        <v>898</v>
      </c>
      <c r="D163" s="0" t="s">
        <v>899</v>
      </c>
      <c r="E163" s="0" t="s">
        <v>900</v>
      </c>
      <c r="F163" s="0" t="s">
        <v>901</v>
      </c>
      <c r="G163" s="0" t="s">
        <v>935</v>
      </c>
    </row>
    <row r="164">
      <c r="A164" s="0" t="s">
        <v>802</v>
      </c>
      <c r="B164" s="0" t="s">
        <v>811</v>
      </c>
    </row>
    <row r="165">
      <c r="A165" s="0" t="s">
        <v>803</v>
      </c>
      <c r="B165" s="0" t="s">
        <v>936</v>
      </c>
      <c r="C165" s="0" t="s">
        <v>937</v>
      </c>
      <c r="D165" s="0" t="s">
        <v>938</v>
      </c>
      <c r="E165" s="0" t="s">
        <v>939</v>
      </c>
    </row>
    <row r="166">
      <c r="A166" s="0" t="s">
        <v>805</v>
      </c>
      <c r="B166" s="0" t="s">
        <v>903</v>
      </c>
      <c r="C166" s="0" t="s">
        <v>926</v>
      </c>
      <c r="D166" s="0" t="s">
        <v>927</v>
      </c>
    </row>
    <row r="167">
      <c r="A167" s="0" t="s">
        <v>806</v>
      </c>
      <c r="B167" s="0" t="s">
        <v>905</v>
      </c>
      <c r="C167" s="0" t="s">
        <v>906</v>
      </c>
      <c r="D167" s="0" t="s">
        <v>898</v>
      </c>
    </row>
    <row r="168">
      <c r="A168" s="0" t="s">
        <v>807</v>
      </c>
      <c r="B168" s="0" t="s">
        <v>905</v>
      </c>
      <c r="C168" s="0" t="s">
        <v>906</v>
      </c>
      <c r="D168" s="0" t="s">
        <v>898</v>
      </c>
    </row>
    <row r="169">
      <c r="A169" s="0" t="s">
        <v>808</v>
      </c>
      <c r="B169" s="0" t="s">
        <v>903</v>
      </c>
      <c r="C169" s="0" t="s">
        <v>926</v>
      </c>
      <c r="D169" s="0" t="s">
        <v>927</v>
      </c>
    </row>
    <row r="170">
      <c r="A170" s="0" t="s">
        <v>809</v>
      </c>
      <c r="B170" s="0" t="s">
        <v>898</v>
      </c>
      <c r="C170" s="0" t="s">
        <v>906</v>
      </c>
      <c r="D170" s="0" t="s">
        <v>905</v>
      </c>
    </row>
    <row r="171">
      <c r="A171" s="0" t="s">
        <v>810</v>
      </c>
      <c r="B171" s="0" t="s">
        <v>811</v>
      </c>
    </row>
    <row r="172">
      <c r="A172" s="0" t="s">
        <v>153</v>
      </c>
      <c r="B172" s="0" t="s">
        <v>811</v>
      </c>
      <c r="C172" s="0" t="s">
        <v>811</v>
      </c>
    </row>
    <row r="173">
      <c r="A173" s="0" t="s">
        <v>812</v>
      </c>
      <c r="B173" s="0" t="s">
        <v>811</v>
      </c>
    </row>
    <row r="174">
      <c r="A174" s="0" t="s">
        <v>814</v>
      </c>
      <c r="B174" s="0" t="s">
        <v>811</v>
      </c>
    </row>
    <row r="175">
      <c r="A175" s="0" t="s">
        <v>815</v>
      </c>
      <c r="B175" s="0" t="s">
        <v>811</v>
      </c>
      <c r="C175" s="0" t="s">
        <v>811</v>
      </c>
    </row>
    <row r="176">
      <c r="A176" s="0" t="s">
        <v>816</v>
      </c>
      <c r="B176" s="0" t="s">
        <v>811</v>
      </c>
      <c r="C176" s="0" t="s">
        <v>811</v>
      </c>
    </row>
    <row r="177">
      <c r="A177" s="0" t="s">
        <v>817</v>
      </c>
      <c r="B177" s="0" t="s">
        <v>940</v>
      </c>
      <c r="C177" s="0" t="s">
        <v>941</v>
      </c>
      <c r="D177" s="0" t="s">
        <v>942</v>
      </c>
    </row>
    <row r="178">
      <c r="A178" s="0" t="s">
        <v>818</v>
      </c>
      <c r="B178" s="0" t="s">
        <v>811</v>
      </c>
      <c r="C178" s="0" t="s">
        <v>811</v>
      </c>
    </row>
    <row r="179">
      <c r="A179" s="0" t="s">
        <v>819</v>
      </c>
      <c r="B179" s="0" t="s">
        <v>811</v>
      </c>
      <c r="C179" s="0" t="s">
        <v>811</v>
      </c>
      <c r="D179" s="0" t="s">
        <v>811</v>
      </c>
    </row>
    <row r="180">
      <c r="A180" s="0" t="s">
        <v>820</v>
      </c>
      <c r="B180" s="0" t="s">
        <v>27</v>
      </c>
      <c r="C180" s="0" t="s">
        <v>29</v>
      </c>
      <c r="D180" s="0" t="s">
        <v>30</v>
      </c>
    </row>
    <row r="181">
      <c r="A181" s="0" t="s">
        <v>821</v>
      </c>
      <c r="B181" s="0" t="s">
        <v>811</v>
      </c>
    </row>
    <row r="182">
      <c r="A182" s="0" t="s">
        <v>822</v>
      </c>
      <c r="B182" s="0" t="s">
        <v>811</v>
      </c>
    </row>
    <row r="183">
      <c r="A183" s="0" t="s">
        <v>823</v>
      </c>
      <c r="B183" s="0" t="s">
        <v>811</v>
      </c>
    </row>
    <row r="184">
      <c r="A184" s="0" t="s">
        <v>824</v>
      </c>
      <c r="B184" s="0" t="s">
        <v>811</v>
      </c>
    </row>
    <row r="185">
      <c r="A185" s="0" t="s">
        <v>825</v>
      </c>
      <c r="B185" s="0" t="s">
        <v>811</v>
      </c>
    </row>
    <row r="186">
      <c r="A186" s="0" t="s">
        <v>826</v>
      </c>
      <c r="B186" s="0" t="s">
        <v>811</v>
      </c>
      <c r="C186" s="0" t="s">
        <v>811</v>
      </c>
    </row>
    <row r="187">
      <c r="A187" s="0" t="s">
        <v>827</v>
      </c>
      <c r="B187" s="0" t="s">
        <v>811</v>
      </c>
    </row>
    <row r="188">
      <c r="A188" s="0" t="s">
        <v>828</v>
      </c>
      <c r="B188" s="0" t="s">
        <v>811</v>
      </c>
    </row>
    <row r="189">
      <c r="A189" s="0" t="s">
        <v>829</v>
      </c>
      <c r="B189" s="0" t="s">
        <v>943</v>
      </c>
      <c r="C189" s="0" t="s">
        <v>944</v>
      </c>
      <c r="D189" s="0" t="s">
        <v>945</v>
      </c>
    </row>
    <row r="190">
      <c r="A190" s="0" t="s">
        <v>830</v>
      </c>
      <c r="B190" s="0" t="s">
        <v>30</v>
      </c>
      <c r="C190" s="0" t="s">
        <v>27</v>
      </c>
      <c r="D190" s="0" t="s">
        <v>29</v>
      </c>
    </row>
    <row r="191">
      <c r="A191" s="0" t="s">
        <v>831</v>
      </c>
      <c r="B191" s="0" t="s">
        <v>811</v>
      </c>
    </row>
    <row r="192">
      <c r="A192" s="0" t="s">
        <v>833</v>
      </c>
      <c r="B192" s="0" t="s">
        <v>27</v>
      </c>
      <c r="C192" s="0" t="s">
        <v>946</v>
      </c>
      <c r="D192" s="0" t="s">
        <v>947</v>
      </c>
      <c r="E192" s="0" t="s">
        <v>29</v>
      </c>
      <c r="F192" s="0" t="s">
        <v>30</v>
      </c>
    </row>
    <row r="193">
      <c r="A193" s="0" t="s">
        <v>835</v>
      </c>
      <c r="B193" s="0" t="s">
        <v>811</v>
      </c>
    </row>
    <row r="194">
      <c r="A194" s="0" t="s">
        <v>836</v>
      </c>
      <c r="B194" s="0" t="s">
        <v>811</v>
      </c>
    </row>
    <row r="195">
      <c r="A195" s="0" t="s">
        <v>837</v>
      </c>
      <c r="B195" s="0" t="s">
        <v>27</v>
      </c>
      <c r="C195" s="0" t="s">
        <v>895</v>
      </c>
    </row>
    <row r="196">
      <c r="A196" s="0" t="s">
        <v>839</v>
      </c>
      <c r="B196" s="0" t="s">
        <v>811</v>
      </c>
      <c r="C196" s="0" t="s">
        <v>811</v>
      </c>
      <c r="D196" s="0" t="s">
        <v>811</v>
      </c>
    </row>
    <row r="197">
      <c r="A197" s="0" t="s">
        <v>840</v>
      </c>
      <c r="B197" s="0" t="s">
        <v>811</v>
      </c>
      <c r="C197" s="0" t="s">
        <v>811</v>
      </c>
      <c r="D197" s="0" t="s">
        <v>811</v>
      </c>
    </row>
    <row r="198">
      <c r="A198" s="0" t="s">
        <v>841</v>
      </c>
      <c r="B198" s="0" t="s">
        <v>27</v>
      </c>
      <c r="C198" s="0" t="s">
        <v>29</v>
      </c>
      <c r="D198" s="0" t="s">
        <v>30</v>
      </c>
    </row>
    <row r="199">
      <c r="A199" s="0" t="s">
        <v>842</v>
      </c>
      <c r="B199" s="0" t="s">
        <v>27</v>
      </c>
      <c r="C199" s="0" t="s">
        <v>29</v>
      </c>
      <c r="D199" s="0" t="s">
        <v>30</v>
      </c>
      <c r="E199" s="0" t="s">
        <v>31</v>
      </c>
      <c r="F199" s="0" t="s">
        <v>32</v>
      </c>
    </row>
    <row r="200">
      <c r="A200" s="0" t="s">
        <v>844</v>
      </c>
      <c r="B200" s="0" t="s">
        <v>27</v>
      </c>
      <c r="C200" s="0" t="s">
        <v>29</v>
      </c>
      <c r="D200" s="0" t="s">
        <v>30</v>
      </c>
      <c r="E200" s="0" t="s">
        <v>31</v>
      </c>
      <c r="F200" s="0" t="s">
        <v>32</v>
      </c>
    </row>
    <row r="201">
      <c r="A201" s="0" t="s">
        <v>845</v>
      </c>
      <c r="B201" s="0" t="s">
        <v>811</v>
      </c>
      <c r="C201" s="0" t="s">
        <v>811</v>
      </c>
      <c r="D201" s="0" t="s">
        <v>811</v>
      </c>
    </row>
    <row r="202">
      <c r="A202" s="0" t="s">
        <v>846</v>
      </c>
      <c r="B202" s="0" t="s">
        <v>811</v>
      </c>
      <c r="C202" s="0" t="s">
        <v>811</v>
      </c>
      <c r="D202" s="0" t="s">
        <v>811</v>
      </c>
    </row>
    <row r="203">
      <c r="A203" s="0" t="s">
        <v>847</v>
      </c>
      <c r="B203" s="0" t="s">
        <v>27</v>
      </c>
      <c r="C203" s="0" t="s">
        <v>29</v>
      </c>
      <c r="D203" s="0" t="s">
        <v>30</v>
      </c>
    </row>
    <row r="204">
      <c r="A204" s="0" t="s">
        <v>848</v>
      </c>
      <c r="B204" s="0" t="s">
        <v>895</v>
      </c>
      <c r="C204" s="0" t="s">
        <v>29</v>
      </c>
    </row>
    <row r="205">
      <c r="A205" s="0" t="s">
        <v>849</v>
      </c>
      <c r="B205" s="0" t="s">
        <v>811</v>
      </c>
    </row>
    <row r="206">
      <c r="A206" s="0" t="s">
        <v>850</v>
      </c>
      <c r="B206" s="0" t="s">
        <v>811</v>
      </c>
    </row>
    <row r="207">
      <c r="A207" s="0" t="s">
        <v>851</v>
      </c>
      <c r="B207" s="0" t="s">
        <v>811</v>
      </c>
      <c r="C207" s="0" t="s">
        <v>811</v>
      </c>
    </row>
    <row r="208">
      <c r="A208" s="0" t="s">
        <v>852</v>
      </c>
      <c r="B208" s="0" t="s">
        <v>811</v>
      </c>
      <c r="C208" s="0" t="s">
        <v>811</v>
      </c>
    </row>
    <row r="209">
      <c r="A209" s="0" t="s">
        <v>853</v>
      </c>
      <c r="B209" s="0" t="s">
        <v>811</v>
      </c>
      <c r="C209" s="0" t="s">
        <v>811</v>
      </c>
      <c r="D209" s="0" t="s">
        <v>811</v>
      </c>
    </row>
    <row r="210">
      <c r="A210" s="0" t="s">
        <v>854</v>
      </c>
      <c r="B210" s="0" t="s">
        <v>811</v>
      </c>
      <c r="C210" s="0" t="s">
        <v>811</v>
      </c>
      <c r="D210" s="0" t="s">
        <v>811</v>
      </c>
    </row>
    <row r="211">
      <c r="A211" s="0" t="s">
        <v>855</v>
      </c>
      <c r="B211" s="0" t="s">
        <v>811</v>
      </c>
      <c r="C211" s="0" t="s">
        <v>811</v>
      </c>
      <c r="D211" s="0" t="s">
        <v>811</v>
      </c>
    </row>
    <row r="212">
      <c r="A212" s="0" t="s">
        <v>856</v>
      </c>
      <c r="B212" s="0" t="s">
        <v>948</v>
      </c>
      <c r="C212" s="0" t="s">
        <v>949</v>
      </c>
      <c r="D212" s="0" t="s">
        <v>811</v>
      </c>
    </row>
    <row r="213">
      <c r="A213" s="0" t="s">
        <v>857</v>
      </c>
      <c r="B213" s="0" t="s">
        <v>811</v>
      </c>
      <c r="C213" s="0" t="s">
        <v>811</v>
      </c>
    </row>
    <row r="214">
      <c r="A214" s="0" t="s">
        <v>858</v>
      </c>
      <c r="B214" s="0" t="s">
        <v>811</v>
      </c>
      <c r="C214" s="0" t="s">
        <v>811</v>
      </c>
    </row>
    <row r="215">
      <c r="A215" s="0" t="s">
        <v>859</v>
      </c>
      <c r="B215" s="0" t="s">
        <v>811</v>
      </c>
      <c r="C215" s="0" t="s">
        <v>811</v>
      </c>
    </row>
    <row r="216">
      <c r="A216" s="0" t="s">
        <v>860</v>
      </c>
      <c r="B216" s="0" t="s">
        <v>811</v>
      </c>
    </row>
    <row r="217">
      <c r="A217" s="0" t="s">
        <v>861</v>
      </c>
      <c r="B217" s="0" t="s">
        <v>811</v>
      </c>
    </row>
    <row r="218">
      <c r="A218" s="0" t="s">
        <v>862</v>
      </c>
      <c r="B218" s="0" t="s">
        <v>811</v>
      </c>
    </row>
    <row r="219">
      <c r="A219" s="0" t="s">
        <v>863</v>
      </c>
      <c r="B219" s="0" t="s">
        <v>811</v>
      </c>
    </row>
    <row r="220">
      <c r="A220" s="0" t="s">
        <v>864</v>
      </c>
      <c r="B220" s="0" t="s">
        <v>811</v>
      </c>
    </row>
    <row r="221">
      <c r="A221" s="0" t="s">
        <v>865</v>
      </c>
      <c r="B221" s="0" t="s">
        <v>811</v>
      </c>
      <c r="C221" s="0" t="s">
        <v>811</v>
      </c>
      <c r="D221" s="0" t="s">
        <v>811</v>
      </c>
      <c r="E221" s="0" t="s">
        <v>811</v>
      </c>
    </row>
    <row r="222">
      <c r="A222" s="0" t="s">
        <v>866</v>
      </c>
      <c r="B222" s="0" t="s">
        <v>811</v>
      </c>
      <c r="C222" s="0" t="s">
        <v>811</v>
      </c>
    </row>
    <row r="223">
      <c r="A223" s="0" t="s">
        <v>867</v>
      </c>
      <c r="B223" s="0" t="s">
        <v>811</v>
      </c>
      <c r="C223" s="0" t="s">
        <v>811</v>
      </c>
    </row>
    <row r="224">
      <c r="A224" s="0" t="s">
        <v>868</v>
      </c>
      <c r="B224" s="0" t="s">
        <v>811</v>
      </c>
      <c r="C224" s="0" t="s">
        <v>811</v>
      </c>
      <c r="D224" s="0" t="s">
        <v>811</v>
      </c>
    </row>
    <row r="225">
      <c r="A225" s="0" t="s">
        <v>869</v>
      </c>
      <c r="B225" s="0" t="s">
        <v>811</v>
      </c>
      <c r="C225" s="0" t="s">
        <v>811</v>
      </c>
      <c r="D225" s="0" t="s">
        <v>811</v>
      </c>
    </row>
    <row r="226">
      <c r="A226" s="0" t="s">
        <v>870</v>
      </c>
      <c r="B226" s="0" t="s">
        <v>27</v>
      </c>
      <c r="C226" s="0" t="s">
        <v>28</v>
      </c>
      <c r="D226" s="0" t="s">
        <v>29</v>
      </c>
      <c r="E226" s="0" t="s">
        <v>30</v>
      </c>
      <c r="F226" s="0" t="s">
        <v>31</v>
      </c>
      <c r="G226" s="0" t="s">
        <v>32</v>
      </c>
    </row>
    <row r="227">
      <c r="A227" s="0" t="s">
        <v>872</v>
      </c>
      <c r="B227" s="0" t="s">
        <v>27</v>
      </c>
      <c r="C227" s="0" t="s">
        <v>28</v>
      </c>
      <c r="D227" s="0" t="s">
        <v>895</v>
      </c>
      <c r="E227" s="0" t="s">
        <v>894</v>
      </c>
      <c r="F227" s="0" t="s">
        <v>29</v>
      </c>
      <c r="G227" s="0" t="s">
        <v>30</v>
      </c>
      <c r="H227" s="0" t="s">
        <v>31</v>
      </c>
      <c r="I227" s="0" t="s">
        <v>32</v>
      </c>
    </row>
    <row r="228">
      <c r="A228" s="0" t="s">
        <v>873</v>
      </c>
      <c r="B228" s="0" t="s">
        <v>27</v>
      </c>
      <c r="C228" s="0" t="s">
        <v>946</v>
      </c>
      <c r="D228" s="0" t="s">
        <v>947</v>
      </c>
      <c r="E228" s="0" t="s">
        <v>29</v>
      </c>
      <c r="F228" s="0" t="s">
        <v>30</v>
      </c>
    </row>
    <row r="229">
      <c r="A229" s="0" t="s">
        <v>874</v>
      </c>
      <c r="B229" s="0" t="s">
        <v>27</v>
      </c>
      <c r="C229" s="0" t="s">
        <v>29</v>
      </c>
      <c r="D229" s="0" t="s">
        <v>950</v>
      </c>
      <c r="E229" s="0" t="s">
        <v>30</v>
      </c>
      <c r="F229" s="0" t="s">
        <v>951</v>
      </c>
      <c r="G229" s="0" t="s">
        <v>31</v>
      </c>
      <c r="H229" s="0" t="s">
        <v>952</v>
      </c>
      <c r="I229" s="0" t="s">
        <v>32</v>
      </c>
      <c r="J229" s="0" t="s">
        <v>953</v>
      </c>
    </row>
    <row r="230">
      <c r="A230" s="0" t="s">
        <v>875</v>
      </c>
      <c r="B230" s="0" t="s">
        <v>27</v>
      </c>
      <c r="C230" s="0" t="s">
        <v>29</v>
      </c>
      <c r="D230" s="0" t="s">
        <v>950</v>
      </c>
      <c r="E230" s="0" t="s">
        <v>30</v>
      </c>
      <c r="F230" s="0" t="s">
        <v>951</v>
      </c>
      <c r="G230" s="0" t="s">
        <v>31</v>
      </c>
      <c r="H230" s="0" t="s">
        <v>952</v>
      </c>
      <c r="I230" s="0" t="s">
        <v>32</v>
      </c>
      <c r="J230" s="0" t="s">
        <v>953</v>
      </c>
    </row>
    <row r="231">
      <c r="A231" s="0" t="s">
        <v>876</v>
      </c>
      <c r="B231" s="0" t="s">
        <v>811</v>
      </c>
      <c r="C231" s="0" t="s">
        <v>811</v>
      </c>
      <c r="D231" s="0" t="s">
        <v>811</v>
      </c>
    </row>
    <row r="232">
      <c r="A232" s="0" t="s">
        <v>877</v>
      </c>
      <c r="B232" s="0" t="s">
        <v>811</v>
      </c>
      <c r="C232" s="0" t="s">
        <v>811</v>
      </c>
      <c r="D232" s="0" t="s">
        <v>811</v>
      </c>
      <c r="E232" s="0" t="s">
        <v>811</v>
      </c>
    </row>
    <row r="233">
      <c r="A233" s="0" t="s">
        <v>878</v>
      </c>
      <c r="B233" s="0" t="s">
        <v>27</v>
      </c>
      <c r="C233" s="0" t="s">
        <v>895</v>
      </c>
      <c r="D233" s="0" t="s">
        <v>894</v>
      </c>
    </row>
    <row r="234">
      <c r="A234" s="0" t="s">
        <v>879</v>
      </c>
      <c r="B234" s="0" t="s">
        <v>27</v>
      </c>
      <c r="C234" s="0" t="s">
        <v>895</v>
      </c>
      <c r="D234" s="0" t="s">
        <v>894</v>
      </c>
    </row>
    <row r="235">
      <c r="A235" s="0" t="s">
        <v>880</v>
      </c>
      <c r="B235" s="0" t="s">
        <v>27</v>
      </c>
      <c r="C235" s="0" t="s">
        <v>28</v>
      </c>
      <c r="D235" s="0" t="s">
        <v>29</v>
      </c>
      <c r="E235" s="0" t="s">
        <v>30</v>
      </c>
      <c r="F235" s="0" t="s">
        <v>31</v>
      </c>
      <c r="G235" s="0" t="s">
        <v>32</v>
      </c>
    </row>
    <row r="236">
      <c r="A236" s="0" t="s">
        <v>881</v>
      </c>
      <c r="B236" s="0" t="s">
        <v>811</v>
      </c>
      <c r="C236" s="0" t="s">
        <v>811</v>
      </c>
      <c r="D236" s="0" t="s">
        <v>811</v>
      </c>
      <c r="E236" s="0" t="s">
        <v>811</v>
      </c>
    </row>
    <row r="237">
      <c r="A237" s="0" t="s">
        <v>882</v>
      </c>
      <c r="B237" s="0" t="s">
        <v>811</v>
      </c>
      <c r="C237" s="0" t="s">
        <v>811</v>
      </c>
      <c r="D237" s="0" t="s">
        <v>811</v>
      </c>
      <c r="E237" s="0" t="s">
        <v>811</v>
      </c>
      <c r="F237" s="0" t="s">
        <v>811</v>
      </c>
    </row>
    <row r="238">
      <c r="A238" s="0" t="s">
        <v>883</v>
      </c>
      <c r="B238" s="0" t="s">
        <v>811</v>
      </c>
    </row>
    <row r="239">
      <c r="A239" s="0" t="s">
        <v>884</v>
      </c>
      <c r="B239" s="0" t="s">
        <v>811</v>
      </c>
    </row>
    <row r="240">
      <c r="A240" s="0" t="s">
        <v>885</v>
      </c>
      <c r="B240" s="0" t="s">
        <v>29</v>
      </c>
      <c r="C240" s="0" t="s">
        <v>30</v>
      </c>
    </row>
    <row r="241">
      <c r="A241" s="0" t="s">
        <v>886</v>
      </c>
      <c r="B241" s="0" t="s">
        <v>811</v>
      </c>
    </row>
  </sheetData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5"/>
  <sheetViews>
    <sheetView zoomScale="90" zoomScaleNormal="90" workbookViewId="0">
      <selection activeCell="C19" sqref="C19"/>
    </sheetView>
  </sheetViews>
  <sheetFormatPr defaultColWidth="9.109375" defaultRowHeight="13.2"/>
  <cols>
    <col min="1" max="1" bestFit="1" width="10.33203125" customWidth="1" style="242"/>
    <col min="2" max="2" bestFit="1" width="40.109375" customWidth="1" style="243"/>
    <col min="3" max="7" width="9.109375" customWidth="1" style="205"/>
    <col min="8" max="8" bestFit="1" width="9.44140625" customWidth="1" style="205"/>
    <col min="9" max="16384" width="9.109375" customWidth="1" style="205"/>
  </cols>
  <sheetData>
    <row r="1" ht="25.2" customHeight="1">
      <c r="A1" s="352" t="s">
        <v>0</v>
      </c>
      <c r="B1" s="244"/>
      <c r="C1" s="356" t="s">
        <v>1</v>
      </c>
      <c r="D1" s="356"/>
      <c r="E1" s="356"/>
      <c r="F1" s="356"/>
      <c r="G1" s="356"/>
      <c r="H1" s="356"/>
      <c r="I1" s="356"/>
      <c r="J1" s="356"/>
      <c r="K1" s="356"/>
      <c r="L1" s="356"/>
      <c r="M1" s="356"/>
      <c r="N1" s="356"/>
      <c r="O1" s="356"/>
      <c r="P1" s="357"/>
    </row>
    <row r="2" ht="18">
      <c r="A2" s="248"/>
      <c r="B2" s="249" t="s">
        <v>2</v>
      </c>
      <c r="C2" s="250">
        <v>1</v>
      </c>
      <c r="D2" s="358"/>
      <c r="E2" s="358"/>
      <c r="F2" s="358"/>
      <c r="G2" s="358"/>
      <c r="H2" s="252"/>
      <c r="I2" s="359">
        <v>2</v>
      </c>
      <c r="J2" s="360"/>
      <c r="K2" s="360"/>
      <c r="L2" s="361"/>
      <c r="M2" s="359">
        <v>3</v>
      </c>
      <c r="N2" s="360"/>
      <c r="O2" s="362"/>
      <c r="P2" s="256">
        <v>4</v>
      </c>
    </row>
    <row r="3" ht="17.4">
      <c r="A3" s="257"/>
      <c r="B3" s="258" t="s">
        <v>3</v>
      </c>
      <c r="C3" s="274"/>
      <c r="D3" s="275"/>
      <c r="E3" s="275"/>
      <c r="F3" s="275"/>
      <c r="G3" s="275"/>
      <c r="H3" s="275"/>
      <c r="I3" s="275"/>
      <c r="J3" s="275"/>
      <c r="K3" s="275"/>
      <c r="L3" s="275"/>
      <c r="M3" s="275"/>
      <c r="N3" s="275"/>
      <c r="O3" s="275"/>
      <c r="P3" s="276"/>
    </row>
    <row r="4" ht="25.2" s="33" customFormat="1">
      <c r="A4" s="257"/>
      <c r="B4" s="262" t="s">
        <v>4</v>
      </c>
      <c r="C4" s="263"/>
      <c r="D4" s="264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5"/>
    </row>
    <row r="5" ht="24.6">
      <c r="A5" s="257"/>
      <c r="B5" s="363" t="s">
        <v>5</v>
      </c>
      <c r="C5" s="179">
        <v>350</v>
      </c>
      <c r="D5" s="267"/>
      <c r="E5" s="267"/>
      <c r="F5" s="267"/>
      <c r="G5" s="267"/>
      <c r="H5" s="267"/>
      <c r="I5" s="267"/>
      <c r="J5" s="267"/>
      <c r="K5" s="267"/>
      <c r="L5" s="267"/>
      <c r="M5" s="267"/>
      <c r="N5" s="267"/>
      <c r="O5" s="267"/>
      <c r="P5" s="268"/>
    </row>
    <row r="6" ht="25.2" s="33" customFormat="1">
      <c r="A6" s="257"/>
      <c r="B6" s="364" t="s">
        <v>6</v>
      </c>
      <c r="C6" s="365"/>
      <c r="D6" s="366"/>
      <c r="E6" s="366"/>
      <c r="F6" s="366"/>
      <c r="G6" s="366"/>
      <c r="H6" s="366"/>
      <c r="I6" s="366"/>
      <c r="J6" s="366"/>
      <c r="K6" s="366"/>
      <c r="L6" s="366"/>
      <c r="M6" s="366"/>
      <c r="N6" s="366"/>
      <c r="O6" s="366"/>
      <c r="P6" s="367"/>
    </row>
    <row r="7" ht="17.4">
      <c r="A7" s="257"/>
      <c r="B7" s="273" t="s">
        <v>7</v>
      </c>
      <c r="C7" s="163" t="s">
        <v>8</v>
      </c>
      <c r="D7" s="164" t="s">
        <v>8</v>
      </c>
      <c r="E7" s="164" t="s">
        <v>8</v>
      </c>
      <c r="F7" s="164" t="s">
        <v>8</v>
      </c>
      <c r="G7" s="164" t="s">
        <v>8</v>
      </c>
      <c r="H7" s="165" t="s">
        <v>8</v>
      </c>
      <c r="I7" s="275"/>
      <c r="J7" s="275"/>
      <c r="K7" s="275"/>
      <c r="L7" s="276"/>
      <c r="M7" s="275"/>
      <c r="N7" s="275"/>
      <c r="O7" s="276"/>
      <c r="P7" s="380"/>
    </row>
    <row r="8" ht="18" s="33" customFormat="1">
      <c r="A8" s="257"/>
      <c r="B8" s="262" t="s">
        <v>9</v>
      </c>
      <c r="C8" s="278"/>
      <c r="D8" s="279"/>
      <c r="E8" s="279"/>
      <c r="F8" s="279"/>
      <c r="G8" s="279"/>
      <c r="H8" s="280"/>
      <c r="I8" s="278"/>
      <c r="J8" s="279"/>
      <c r="K8" s="279"/>
      <c r="L8" s="280"/>
      <c r="M8" s="278"/>
      <c r="N8" s="279"/>
      <c r="O8" s="280"/>
      <c r="P8" s="381"/>
    </row>
    <row r="9" ht="17.4">
      <c r="A9" s="257"/>
      <c r="B9" s="273" t="s">
        <v>10</v>
      </c>
      <c r="C9" s="152" t="s">
        <v>11</v>
      </c>
      <c r="D9" s="260"/>
      <c r="E9" s="260"/>
      <c r="F9" s="260"/>
      <c r="G9" s="260"/>
      <c r="H9" s="261"/>
      <c r="I9" s="260"/>
      <c r="J9" s="260"/>
      <c r="K9" s="260"/>
      <c r="L9" s="261"/>
      <c r="M9" s="260"/>
      <c r="N9" s="260"/>
      <c r="O9" s="261"/>
      <c r="P9" s="380"/>
    </row>
    <row r="10" ht="18" s="33" customFormat="1">
      <c r="A10" s="257"/>
      <c r="B10" s="282" t="s">
        <v>12</v>
      </c>
      <c r="C10" s="278"/>
      <c r="D10" s="279"/>
      <c r="E10" s="279"/>
      <c r="F10" s="279"/>
      <c r="G10" s="279"/>
      <c r="H10" s="280"/>
      <c r="I10" s="278"/>
      <c r="J10" s="279"/>
      <c r="K10" s="279"/>
      <c r="L10" s="280"/>
      <c r="M10" s="278"/>
      <c r="N10" s="279"/>
      <c r="O10" s="280"/>
      <c r="P10" s="381"/>
    </row>
    <row r="11" ht="17.4">
      <c r="A11" s="257"/>
      <c r="B11" s="273" t="s">
        <v>13</v>
      </c>
      <c r="C11" s="152">
        <v>28</v>
      </c>
      <c r="D11" s="260"/>
      <c r="E11" s="260"/>
      <c r="F11" s="260"/>
      <c r="G11" s="260"/>
      <c r="H11" s="261"/>
      <c r="I11" s="260"/>
      <c r="J11" s="260"/>
      <c r="K11" s="260"/>
      <c r="L11" s="261"/>
      <c r="M11" s="260"/>
      <c r="N11" s="260"/>
      <c r="O11" s="261"/>
      <c r="P11" s="380"/>
    </row>
    <row r="12" ht="18" s="33" customFormat="1">
      <c r="A12" s="257"/>
      <c r="B12" s="282" t="s">
        <v>14</v>
      </c>
      <c r="C12" s="283"/>
      <c r="D12" s="284"/>
      <c r="E12" s="284"/>
      <c r="F12" s="284"/>
      <c r="G12" s="284"/>
      <c r="H12" s="285"/>
      <c r="I12" s="283"/>
      <c r="J12" s="284"/>
      <c r="K12" s="284"/>
      <c r="L12" s="285"/>
      <c r="M12" s="283"/>
      <c r="N12" s="284"/>
      <c r="O12" s="285"/>
      <c r="P12" s="381"/>
    </row>
    <row r="13" ht="17.4">
      <c r="A13" s="257"/>
      <c r="B13" s="273" t="s">
        <v>15</v>
      </c>
      <c r="C13" s="152">
        <v>0</v>
      </c>
      <c r="D13" s="260"/>
      <c r="E13" s="260"/>
      <c r="F13" s="260"/>
      <c r="G13" s="260"/>
      <c r="H13" s="261"/>
      <c r="I13" s="260"/>
      <c r="J13" s="260"/>
      <c r="K13" s="260"/>
      <c r="L13" s="261"/>
      <c r="M13" s="260"/>
      <c r="N13" s="260"/>
      <c r="O13" s="261"/>
      <c r="P13" s="380"/>
    </row>
    <row r="14" ht="18" s="33" customFormat="1">
      <c r="A14" s="257"/>
      <c r="B14" s="282" t="s">
        <v>16</v>
      </c>
      <c r="C14" s="286"/>
      <c r="D14" s="287"/>
      <c r="E14" s="287"/>
      <c r="F14" s="287"/>
      <c r="G14" s="287"/>
      <c r="H14" s="288"/>
      <c r="I14" s="286"/>
      <c r="J14" s="287"/>
      <c r="K14" s="287"/>
      <c r="L14" s="288"/>
      <c r="M14" s="286"/>
      <c r="N14" s="287"/>
      <c r="O14" s="288"/>
      <c r="P14" s="382"/>
    </row>
    <row r="15" ht="17.4">
      <c r="A15" s="257"/>
      <c r="B15" s="273" t="s">
        <v>17</v>
      </c>
      <c r="C15" s="152">
        <v>0</v>
      </c>
      <c r="D15" s="260"/>
      <c r="E15" s="260"/>
      <c r="F15" s="260"/>
      <c r="G15" s="260"/>
      <c r="H15" s="261"/>
      <c r="I15" s="260"/>
      <c r="J15" s="260"/>
      <c r="K15" s="260"/>
      <c r="L15" s="261"/>
      <c r="M15" s="260"/>
      <c r="N15" s="260"/>
      <c r="O15" s="261"/>
      <c r="P15" s="383"/>
    </row>
    <row r="16" ht="17.4" s="33" customFormat="1">
      <c r="A16" s="257"/>
      <c r="B16" s="291" t="s">
        <v>18</v>
      </c>
      <c r="C16" s="292"/>
      <c r="D16" s="293"/>
      <c r="E16" s="293"/>
      <c r="F16" s="293"/>
      <c r="G16" s="293"/>
      <c r="H16" s="294"/>
      <c r="I16" s="295"/>
      <c r="J16" s="296"/>
      <c r="K16" s="296"/>
      <c r="L16" s="297"/>
      <c r="M16" s="295"/>
      <c r="N16" s="296"/>
      <c r="O16" s="297"/>
      <c r="P16" s="372"/>
    </row>
    <row r="17" ht="17.4">
      <c r="A17" s="373"/>
      <c r="B17" s="374" t="s">
        <v>19</v>
      </c>
      <c r="C17" s="303" t="s">
        <v>20</v>
      </c>
      <c r="D17" s="304" t="s">
        <v>21</v>
      </c>
      <c r="E17" s="304" t="s">
        <v>22</v>
      </c>
      <c r="F17" s="304" t="s">
        <v>23</v>
      </c>
      <c r="G17" s="304" t="s">
        <v>24</v>
      </c>
      <c r="H17" s="305" t="s">
        <v>25</v>
      </c>
      <c r="I17" s="303" t="s">
        <v>20</v>
      </c>
      <c r="J17" s="304" t="s">
        <v>21</v>
      </c>
      <c r="K17" s="304" t="s">
        <v>22</v>
      </c>
      <c r="L17" s="305" t="s">
        <v>23</v>
      </c>
      <c r="M17" s="303" t="s">
        <v>20</v>
      </c>
      <c r="N17" s="304" t="s">
        <v>21</v>
      </c>
      <c r="O17" s="305" t="s">
        <v>22</v>
      </c>
      <c r="P17" s="306" t="s">
        <v>20</v>
      </c>
    </row>
    <row r="18" ht="17.4">
      <c r="A18" s="373"/>
      <c r="B18" s="374" t="s">
        <v>26</v>
      </c>
      <c r="C18" s="65" t="s">
        <v>27</v>
      </c>
      <c r="D18" s="66" t="s">
        <v>28</v>
      </c>
      <c r="E18" s="66" t="s">
        <v>29</v>
      </c>
      <c r="F18" s="66" t="s">
        <v>30</v>
      </c>
      <c r="G18" s="66" t="s">
        <v>31</v>
      </c>
      <c r="H18" s="67" t="s">
        <v>32</v>
      </c>
      <c r="I18" s="303"/>
      <c r="J18" s="304"/>
      <c r="K18" s="304"/>
      <c r="L18" s="305"/>
      <c r="M18" s="303"/>
      <c r="N18" s="304"/>
      <c r="O18" s="305"/>
      <c r="P18" s="307"/>
    </row>
    <row r="19" ht="17.4">
      <c r="A19" s="373"/>
      <c r="B19" s="375" t="s">
        <v>33</v>
      </c>
      <c r="C19" s="309">
        <f>VLOOKUP(C8,AntennasPortName!A:H,2,FALSE)</f>
      </c>
      <c r="D19" s="309">
        <f>VLOOKUP(C8,AntennasPortName!A:H,3,FALSE)</f>
      </c>
      <c r="E19" s="309">
        <f>VLOOKUP(C8,AntennasPortName!A:H,4,FALSE)</f>
      </c>
      <c r="F19" s="309">
        <f>VLOOKUP(C8,AntennasPortName!A:H,5,FALSE)</f>
      </c>
      <c r="G19" s="309">
        <f>VLOOKUP(C8,AntennasPortName!A:H,6,FALSE)</f>
      </c>
      <c r="H19" s="309">
        <f>VLOOKUP(C8,AntennasPortName!A:H,7,FALSE)</f>
      </c>
      <c r="I19" s="309">
        <f>VLOOKUP(I8,AntennasPortName!A:H,2,FALSE)</f>
      </c>
      <c r="J19" s="309">
        <f>VLOOKUP(I8,AntennasPortName!A:H,3,FALSE)</f>
      </c>
      <c r="K19" s="309">
        <f>VLOOKUP(I8,AntennasPortName!A:H,4,FALSE)</f>
      </c>
      <c r="L19" s="309">
        <f>VLOOKUP(I8,AntennasPortName!A:H,5,FALSE)</f>
      </c>
      <c r="M19" s="309">
        <f>VLOOKUP(M8,AntennasPortName!A:H,2,FALSE)</f>
      </c>
      <c r="N19" s="309">
        <f>VLOOKUP(M8,AntennasPortName!A:H,3,FALSE)</f>
      </c>
      <c r="O19" s="309">
        <f>VLOOKUP(M8,AntennasPortName!A:H,4,FALSE)</f>
      </c>
      <c r="P19" s="309">
        <f>VLOOKUP(P8,AntennasPortName!A:H,2,FALSE)</f>
      </c>
    </row>
    <row r="20" ht="17.4">
      <c r="A20" s="257"/>
      <c r="B20" s="376" t="s">
        <v>34</v>
      </c>
      <c r="C20" s="63" t="s">
        <v>35</v>
      </c>
      <c r="D20" s="64" t="s">
        <v>35</v>
      </c>
      <c r="E20" s="64" t="s">
        <v>36</v>
      </c>
      <c r="F20" s="64" t="s">
        <v>36</v>
      </c>
      <c r="G20" s="64" t="s">
        <v>36</v>
      </c>
      <c r="H20" s="64" t="s">
        <v>36</v>
      </c>
      <c r="I20" s="311"/>
      <c r="J20" s="312"/>
      <c r="K20" s="312"/>
      <c r="L20" s="313"/>
      <c r="M20" s="314"/>
      <c r="N20" s="312"/>
      <c r="O20" s="313"/>
      <c r="P20" s="313"/>
    </row>
    <row r="21" ht="18">
      <c r="A21" s="257"/>
      <c r="B21" s="377" t="s">
        <v>37</v>
      </c>
      <c r="C21" s="316">
        <f>VLOOKUP(C8,Antennas!A:H,2,FALSE)</f>
      </c>
      <c r="D21" s="317">
        <f>VLOOKUP(C8,Antennas!A:H,3,FALSE)</f>
      </c>
      <c r="E21" s="317">
        <f>VLOOKUP(C8,Antennas!A:H,4,FALSE)</f>
      </c>
      <c r="F21" s="317">
        <f>VLOOKUP(C8,Antennas!A:H,5,FALSE)</f>
      </c>
      <c r="G21" s="317">
        <f>VLOOKUP(C8,Antennas!A:H,6,FALSE)</f>
      </c>
      <c r="H21" s="317">
        <f>VLOOKUP(C8,Antennas!A:H,7,FALSE)</f>
      </c>
      <c r="I21" s="317">
        <f>VLOOKUP(I8,Antennas!A:H,2,FALSE)</f>
      </c>
      <c r="J21" s="317">
        <f>VLOOKUP(I8,Antennas!A:H,3,FALSE)</f>
      </c>
      <c r="K21" s="317">
        <f>VLOOKUP(I8,Antennas!A:H,4,FALSE)</f>
      </c>
      <c r="L21" s="318">
        <f>VLOOKUP(I8,Antennas!A:H,5,FALSE)</f>
      </c>
      <c r="M21" s="319">
        <f>VLOOKUP(M8,Antennas!A:H,2,FALSE)</f>
      </c>
      <c r="N21" s="317">
        <f>VLOOKUP(M8,Antennas!A:H,3,FALSE)</f>
      </c>
      <c r="O21" s="316">
        <f>VLOOKUP(M8,Antennas!A:H,4,FALSE)</f>
      </c>
      <c r="P21" s="316">
        <f>VLOOKUP(P8,Antennas!A:H,2,FALSE)</f>
      </c>
      <c r="R21" s="235"/>
    </row>
    <row r="22" ht="18" s="33" customFormat="1">
      <c r="A22" s="257"/>
      <c r="B22" s="337" t="s">
        <v>38</v>
      </c>
      <c r="C22" s="320"/>
      <c r="D22" s="321"/>
      <c r="E22" s="321"/>
      <c r="F22" s="321"/>
      <c r="G22" s="321"/>
      <c r="H22" s="321"/>
      <c r="I22" s="321"/>
      <c r="J22" s="321"/>
      <c r="K22" s="321"/>
      <c r="L22" s="322"/>
      <c r="M22" s="323"/>
      <c r="N22" s="321"/>
      <c r="O22" s="324"/>
      <c r="P22" s="324"/>
    </row>
    <row r="23" ht="18" s="33" customFormat="1">
      <c r="A23" s="257"/>
      <c r="B23" s="337" t="s">
        <v>39</v>
      </c>
      <c r="C23" s="325"/>
      <c r="D23" s="325"/>
      <c r="E23" s="325"/>
      <c r="F23" s="325"/>
      <c r="G23" s="325"/>
      <c r="H23" s="325"/>
      <c r="I23" s="325"/>
      <c r="J23" s="325"/>
      <c r="K23" s="325"/>
      <c r="L23" s="325"/>
      <c r="M23" s="325"/>
      <c r="N23" s="325"/>
      <c r="O23" s="325"/>
      <c r="P23" s="325"/>
    </row>
    <row r="24" ht="17.4">
      <c r="A24" s="257"/>
      <c r="B24" s="338" t="s">
        <v>40</v>
      </c>
      <c r="C24" s="37" t="s">
        <v>41</v>
      </c>
      <c r="D24" s="37" t="s">
        <v>42</v>
      </c>
      <c r="E24" s="37" t="s">
        <v>43</v>
      </c>
      <c r="F24" s="37" t="s">
        <v>43</v>
      </c>
      <c r="G24" s="37" t="s">
        <v>44</v>
      </c>
      <c r="H24" s="37" t="s">
        <v>43</v>
      </c>
      <c r="I24" s="327"/>
      <c r="J24" s="327"/>
      <c r="K24" s="327"/>
      <c r="L24" s="327"/>
      <c r="M24" s="327"/>
      <c r="N24" s="327"/>
      <c r="O24" s="327"/>
      <c r="P24" s="327"/>
    </row>
    <row r="25" ht="18" s="33" customFormat="1">
      <c r="A25" s="257"/>
      <c r="B25" s="340" t="s">
        <v>45</v>
      </c>
      <c r="C25" s="328"/>
      <c r="D25" s="328"/>
      <c r="E25" s="328"/>
      <c r="F25" s="328"/>
      <c r="G25" s="328"/>
      <c r="H25" s="328"/>
      <c r="I25" s="328"/>
      <c r="J25" s="328"/>
      <c r="K25" s="328"/>
      <c r="L25" s="328"/>
      <c r="M25" s="328"/>
      <c r="N25" s="328"/>
      <c r="O25" s="328"/>
      <c r="P25" s="329"/>
    </row>
    <row r="26" ht="17.4">
      <c r="A26" s="257"/>
      <c r="B26" s="335" t="s">
        <v>46</v>
      </c>
      <c r="C26" s="36"/>
      <c r="D26" s="36" t="s">
        <v>47</v>
      </c>
      <c r="E26" s="36" t="s">
        <v>48</v>
      </c>
      <c r="F26" s="36" t="s">
        <v>48</v>
      </c>
      <c r="G26" s="36" t="s">
        <v>48</v>
      </c>
      <c r="H26" s="36" t="s">
        <v>48</v>
      </c>
      <c r="I26" s="330"/>
      <c r="J26" s="330"/>
      <c r="K26" s="330"/>
      <c r="L26" s="330"/>
      <c r="M26" s="330"/>
      <c r="N26" s="330"/>
      <c r="O26" s="330"/>
      <c r="P26" s="330"/>
    </row>
    <row r="27" ht="18" s="33" customFormat="1">
      <c r="A27" s="257"/>
      <c r="B27" s="378" t="s">
        <v>49</v>
      </c>
      <c r="C27" s="332"/>
      <c r="D27" s="332"/>
      <c r="E27" s="332"/>
      <c r="F27" s="332"/>
      <c r="G27" s="332"/>
      <c r="H27" s="332"/>
      <c r="I27" s="332"/>
      <c r="J27" s="332"/>
      <c r="K27" s="332"/>
      <c r="L27" s="332"/>
      <c r="M27" s="332"/>
      <c r="N27" s="332"/>
      <c r="O27" s="332"/>
      <c r="P27" s="332"/>
    </row>
    <row r="28" ht="17.4">
      <c r="A28" s="257"/>
      <c r="B28" s="338" t="s">
        <v>50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30">
        <f>IF((OR(I7="80010992", I7="80020872",I7="5961300" )), "FlexRET", "")</f>
      </c>
      <c r="J28" s="330">
        <f>IF((OR(I7="80010992", I7="80020872",I7="5961300" )), "FlexRET", "")</f>
      </c>
      <c r="K28" s="330">
        <f>IF((OR(I7="80010992", I7="80020872",I7="5961300" )), "FlexRET", "")</f>
      </c>
      <c r="L28" s="330">
        <f>IF((OR(I7="80010992", I7="80020872",I7="5961300" )), "FlexRET", "")</f>
      </c>
      <c r="M28" s="330">
        <f>IF((OR(M7="80010992", M7="80020872",M7="5961300" )), "FlexRET", "")</f>
      </c>
      <c r="N28" s="330">
        <f>IF((OR(M7="80010992", M7="80020872",M7="5961300" )), "FlexRET", "")</f>
      </c>
      <c r="O28" s="330">
        <f>IF((OR(M7="80010992", M7="80020872",M7="5961300" )), "FlexRET", "")</f>
      </c>
      <c r="P28" s="330">
        <f>IF((OR(P7="80010992", P7="80020872",P7="5961300" )), "FlexRET", "")</f>
      </c>
    </row>
    <row r="29" ht="18" s="33" customFormat="1">
      <c r="A29" s="257"/>
      <c r="B29" s="379" t="s">
        <v>51</v>
      </c>
      <c r="C29" s="328">
        <f>IF((OR(C8="80010992", C8="80020872",C8="5961300" )), "FlexRET", "")</f>
      </c>
      <c r="D29" s="328">
        <f>IF((OR(C8="80010992", C8="80020872",C8="5961300" )), "FlexRET", "")</f>
      </c>
      <c r="E29" s="328">
        <f>IF((OR(C8="80010992", C8="80020872",C8="5961300" )), "FlexRET", "")</f>
      </c>
      <c r="F29" s="328">
        <f>IF((OR(C8="80010992", C8="80020872",C8="5961300" )), "FlexRET", "")</f>
      </c>
      <c r="G29" s="328">
        <f>IF((OR(C8="80010992", C8="80020872",C8="5961300" )), "FlexRET", "")</f>
      </c>
      <c r="H29" s="328">
        <f>IF((OR(C8="80010992", C8="80020872",C8="5961300" )), "FlexRET", "")</f>
      </c>
      <c r="I29" s="328">
        <f>IF((OR(I8="80010992", I8="80020872",I8="5961300" )), "FlexRET", "")</f>
      </c>
      <c r="J29" s="328">
        <f>IF((OR(I8="80010992", I8="80020872",I8="5961300" )), "FlexRET", "")</f>
      </c>
      <c r="K29" s="328">
        <f>IF((OR(I8="80010992", I8="80020872",I8="5961300" )), "FlexRET", "")</f>
      </c>
      <c r="L29" s="328">
        <f>IF((OR(I8="80010992", I8="80020872",I8="5961300" )), "FlexRET", "")</f>
      </c>
      <c r="M29" s="328">
        <f>IF((OR(M8="80010992", M8="80020872",M8="5961300" )), "FlexRET", "")</f>
      </c>
      <c r="N29" s="328">
        <f>IF((OR(M8="80010992", M8="80020872",M8="5961300" )), "FlexRET", "")</f>
      </c>
      <c r="O29" s="328">
        <f>IF((OR(M8="80010992", M8="80020872",M8="5961300" )), "FlexRET", "")</f>
      </c>
      <c r="P29" s="329">
        <f>IF((OR(P8="80010992", P8="80020872",P8="5961300" )), "FlexRET", "")</f>
      </c>
    </row>
    <row r="30" ht="17.4">
      <c r="A30" s="257"/>
      <c r="B30" s="335" t="s">
        <v>52</v>
      </c>
      <c r="C30" s="36"/>
      <c r="D30" s="36" t="s">
        <v>53</v>
      </c>
      <c r="E30" s="36" t="s">
        <v>53</v>
      </c>
      <c r="F30" s="36" t="s">
        <v>53</v>
      </c>
      <c r="G30" s="36" t="s">
        <v>53</v>
      </c>
      <c r="H30" s="36" t="s">
        <v>53</v>
      </c>
      <c r="I30" s="330"/>
      <c r="J30" s="330"/>
      <c r="K30" s="330"/>
      <c r="L30" s="330"/>
      <c r="M30" s="330"/>
      <c r="N30" s="330"/>
      <c r="O30" s="330"/>
      <c r="P30" s="330"/>
    </row>
    <row r="31" ht="18" s="33" customFormat="1">
      <c r="A31" s="257"/>
      <c r="B31" s="378" t="s">
        <v>54</v>
      </c>
      <c r="C31" s="333"/>
      <c r="D31" s="333"/>
      <c r="E31" s="333"/>
      <c r="F31" s="333"/>
      <c r="G31" s="333"/>
      <c r="H31" s="333"/>
      <c r="I31" s="333"/>
      <c r="J31" s="333"/>
      <c r="K31" s="333"/>
      <c r="L31" s="333"/>
      <c r="M31" s="333"/>
      <c r="N31" s="333"/>
      <c r="O31" s="333"/>
      <c r="P31" s="334"/>
    </row>
    <row r="32" ht="17.4">
      <c r="A32" s="257"/>
      <c r="B32" s="338" t="s">
        <v>55</v>
      </c>
      <c r="C32" s="37"/>
      <c r="D32" s="37" t="s">
        <v>56</v>
      </c>
      <c r="E32" s="37" t="s">
        <v>56</v>
      </c>
      <c r="F32" s="37" t="s">
        <v>56</v>
      </c>
      <c r="G32" s="37" t="s">
        <v>56</v>
      </c>
      <c r="H32" s="37" t="s">
        <v>56</v>
      </c>
      <c r="I32" s="327"/>
      <c r="J32" s="327"/>
      <c r="K32" s="327"/>
      <c r="L32" s="327"/>
      <c r="M32" s="327"/>
      <c r="N32" s="327"/>
      <c r="O32" s="327"/>
      <c r="P32" s="327"/>
    </row>
    <row r="33" ht="18" s="33" customFormat="1">
      <c r="A33" s="257"/>
      <c r="B33" s="378" t="s">
        <v>57</v>
      </c>
      <c r="C33" s="328"/>
      <c r="D33" s="328"/>
      <c r="E33" s="328"/>
      <c r="F33" s="328"/>
      <c r="G33" s="328"/>
      <c r="H33" s="328"/>
      <c r="I33" s="328"/>
      <c r="J33" s="328"/>
      <c r="K33" s="328"/>
      <c r="L33" s="328"/>
      <c r="M33" s="328"/>
      <c r="N33" s="328"/>
      <c r="O33" s="328"/>
      <c r="P33" s="329"/>
    </row>
    <row r="34" ht="17.4">
      <c r="A34" s="257"/>
      <c r="B34" s="335" t="s">
        <v>58</v>
      </c>
      <c r="C34" s="36"/>
      <c r="D34" s="36" t="s">
        <v>59</v>
      </c>
      <c r="E34" s="36" t="s">
        <v>60</v>
      </c>
      <c r="F34" s="36" t="s">
        <v>61</v>
      </c>
      <c r="G34" s="36" t="s">
        <v>62</v>
      </c>
      <c r="H34" s="36" t="s">
        <v>63</v>
      </c>
      <c r="I34" s="330"/>
      <c r="J34" s="330"/>
      <c r="K34" s="330"/>
      <c r="L34" s="330"/>
      <c r="M34" s="330"/>
      <c r="N34" s="330"/>
      <c r="O34" s="330"/>
      <c r="P34" s="330"/>
      <c r="U34" s="336"/>
    </row>
    <row r="35" ht="18" s="33" customFormat="1">
      <c r="A35" s="257"/>
      <c r="B35" s="337" t="s">
        <v>64</v>
      </c>
      <c r="C35" s="328"/>
      <c r="D35" s="328"/>
      <c r="E35" s="328"/>
      <c r="F35" s="328"/>
      <c r="G35" s="328"/>
      <c r="H35" s="328"/>
      <c r="I35" s="328"/>
      <c r="J35" s="328"/>
      <c r="K35" s="328"/>
      <c r="L35" s="328"/>
      <c r="M35" s="328"/>
      <c r="N35" s="328"/>
      <c r="O35" s="328"/>
      <c r="P35" s="329"/>
      <c r="U35" s="205"/>
    </row>
    <row r="36" ht="17.4">
      <c r="A36" s="257"/>
      <c r="B36" s="338" t="s">
        <v>65</v>
      </c>
      <c r="C36" s="37"/>
      <c r="D36" s="37" t="s">
        <v>66</v>
      </c>
      <c r="E36" s="37" t="s">
        <v>66</v>
      </c>
      <c r="F36" s="37" t="s">
        <v>66</v>
      </c>
      <c r="G36" s="37" t="s">
        <v>66</v>
      </c>
      <c r="H36" s="37" t="s">
        <v>66</v>
      </c>
      <c r="I36" s="327"/>
      <c r="J36" s="327"/>
      <c r="K36" s="327"/>
      <c r="L36" s="327"/>
      <c r="M36" s="327"/>
      <c r="N36" s="327"/>
      <c r="O36" s="327"/>
      <c r="P36" s="327"/>
    </row>
    <row r="37" ht="18" s="33" customFormat="1">
      <c r="A37" s="257"/>
      <c r="B37" s="337" t="s">
        <v>67</v>
      </c>
      <c r="C37" s="328"/>
      <c r="D37" s="328"/>
      <c r="E37" s="328"/>
      <c r="F37" s="328"/>
      <c r="G37" s="328"/>
      <c r="H37" s="328"/>
      <c r="I37" s="328"/>
      <c r="J37" s="328"/>
      <c r="K37" s="328"/>
      <c r="L37" s="328"/>
      <c r="M37" s="328"/>
      <c r="N37" s="328"/>
      <c r="O37" s="328"/>
      <c r="P37" s="329"/>
    </row>
    <row r="38" ht="17.4">
      <c r="A38" s="257"/>
      <c r="B38" s="338" t="s">
        <v>68</v>
      </c>
      <c r="C38" s="37"/>
      <c r="D38" s="37" t="s">
        <v>69</v>
      </c>
      <c r="E38" s="37" t="s">
        <v>69</v>
      </c>
      <c r="F38" s="37" t="s">
        <v>69</v>
      </c>
      <c r="G38" s="37" t="s">
        <v>69</v>
      </c>
      <c r="H38" s="37" t="s">
        <v>69</v>
      </c>
      <c r="I38" s="327"/>
      <c r="J38" s="327"/>
      <c r="K38" s="327"/>
      <c r="L38" s="327"/>
      <c r="M38" s="327"/>
      <c r="N38" s="327"/>
      <c r="O38" s="327"/>
      <c r="P38" s="327"/>
    </row>
    <row r="39" ht="18" s="33" customFormat="1">
      <c r="A39" s="257"/>
      <c r="B39" s="337" t="s">
        <v>70</v>
      </c>
      <c r="C39" s="328"/>
      <c r="D39" s="328"/>
      <c r="E39" s="328"/>
      <c r="F39" s="328"/>
      <c r="G39" s="328"/>
      <c r="H39" s="328"/>
      <c r="I39" s="328"/>
      <c r="J39" s="328"/>
      <c r="K39" s="328"/>
      <c r="L39" s="328"/>
      <c r="M39" s="328"/>
      <c r="N39" s="328"/>
      <c r="O39" s="328"/>
      <c r="P39" s="329"/>
    </row>
    <row r="40" ht="17.4">
      <c r="A40" s="257"/>
      <c r="B40" s="338" t="s">
        <v>71</v>
      </c>
      <c r="C40" s="38"/>
      <c r="D40" s="38" t="s">
        <v>69</v>
      </c>
      <c r="E40" s="38" t="s">
        <v>69</v>
      </c>
      <c r="F40" s="38" t="s">
        <v>69</v>
      </c>
      <c r="G40" s="38" t="s">
        <v>69</v>
      </c>
      <c r="H40" s="38" t="s">
        <v>69</v>
      </c>
      <c r="I40" s="339"/>
      <c r="J40" s="339"/>
      <c r="K40" s="339"/>
      <c r="L40" s="339"/>
      <c r="M40" s="339"/>
      <c r="N40" s="339"/>
      <c r="O40" s="339"/>
      <c r="P40" s="339"/>
    </row>
    <row r="41" ht="18" s="33" customFormat="1">
      <c r="A41" s="257"/>
      <c r="B41" s="340" t="s">
        <v>72</v>
      </c>
      <c r="C41" s="328"/>
      <c r="D41" s="328"/>
      <c r="E41" s="328"/>
      <c r="F41" s="328"/>
      <c r="G41" s="328"/>
      <c r="H41" s="328"/>
      <c r="I41" s="328"/>
      <c r="J41" s="328"/>
      <c r="K41" s="328"/>
      <c r="L41" s="328"/>
      <c r="M41" s="328"/>
      <c r="N41" s="328"/>
      <c r="O41" s="328"/>
      <c r="P41" s="329"/>
    </row>
    <row r="42" ht="12.75" customHeight="1">
      <c r="A42" s="341" t="s">
        <v>73</v>
      </c>
      <c r="B42" s="354"/>
      <c r="C42" s="353"/>
      <c r="D42" s="353"/>
      <c r="E42" s="353"/>
      <c r="F42" s="353"/>
      <c r="G42" s="353"/>
      <c r="H42" s="342"/>
      <c r="I42" s="342"/>
      <c r="J42" s="342"/>
      <c r="K42" s="342"/>
      <c r="L42" s="342"/>
      <c r="M42" s="342"/>
      <c r="N42" s="342"/>
      <c r="O42" s="342"/>
      <c r="P42" s="343"/>
      <c r="Q42" s="336"/>
      <c r="R42" s="336"/>
      <c r="S42" s="336"/>
    </row>
    <row r="43" ht="13.2" customHeight="1">
      <c r="A43" s="344"/>
      <c r="B43" s="345"/>
      <c r="C43" s="346"/>
      <c r="D43" s="346"/>
      <c r="E43" s="346"/>
      <c r="F43" s="346"/>
      <c r="G43" s="346"/>
      <c r="H43" s="346"/>
      <c r="I43" s="346"/>
      <c r="J43" s="346"/>
      <c r="K43" s="346"/>
      <c r="L43" s="346"/>
      <c r="M43" s="346"/>
      <c r="N43" s="346"/>
      <c r="O43" s="346"/>
      <c r="P43" s="347"/>
      <c r="Q43" s="336"/>
      <c r="R43" s="336"/>
      <c r="S43" s="336"/>
    </row>
    <row r="44" ht="13.2" customHeight="1">
      <c r="A44" s="344"/>
      <c r="B44" s="345"/>
      <c r="C44" s="346"/>
      <c r="D44" s="346"/>
      <c r="E44" s="346"/>
      <c r="F44" s="346"/>
      <c r="G44" s="346"/>
      <c r="H44" s="346"/>
      <c r="I44" s="346"/>
      <c r="J44" s="346"/>
      <c r="K44" s="346"/>
      <c r="L44" s="346"/>
      <c r="M44" s="346"/>
      <c r="N44" s="346"/>
      <c r="O44" s="346"/>
      <c r="P44" s="347"/>
      <c r="Q44" s="336"/>
      <c r="R44" s="336"/>
      <c r="S44" s="336"/>
    </row>
    <row r="45" ht="13.8" customHeight="1">
      <c r="A45" s="348"/>
      <c r="B45" s="349"/>
      <c r="C45" s="350"/>
      <c r="D45" s="350"/>
      <c r="E45" s="350"/>
      <c r="F45" s="350"/>
      <c r="G45" s="350"/>
      <c r="H45" s="350"/>
      <c r="I45" s="350"/>
      <c r="J45" s="350"/>
      <c r="K45" s="350"/>
      <c r="L45" s="350"/>
      <c r="M45" s="350"/>
      <c r="N45" s="350"/>
      <c r="O45" s="350"/>
      <c r="P45" s="351"/>
      <c r="Q45" s="336"/>
      <c r="R45" s="336"/>
      <c r="S45" s="336"/>
    </row>
  </sheetData>
  <mergeCells>
    <mergeCell ref="C1:P1"/>
    <mergeCell ref="C16:H16"/>
    <mergeCell ref="I16:L16"/>
    <mergeCell ref="M16:O16"/>
    <mergeCell ref="B42:P45"/>
    <mergeCell ref="C12:H12"/>
    <mergeCell ref="I12:L12"/>
    <mergeCell ref="M12:O12"/>
    <mergeCell ref="C13:H13"/>
    <mergeCell ref="I13:L13"/>
    <mergeCell ref="M13:O13"/>
    <mergeCell ref="C14:H14"/>
    <mergeCell ref="I14:L14"/>
    <mergeCell ref="M14:O14"/>
    <mergeCell ref="C15:H15"/>
    <mergeCell ref="I15:L15"/>
    <mergeCell ref="M15:O15"/>
    <mergeCell ref="C10:H10"/>
    <mergeCell ref="I10:L10"/>
    <mergeCell ref="M10:O10"/>
    <mergeCell ref="C11:H11"/>
    <mergeCell ref="I11:L11"/>
    <mergeCell ref="M11:O11"/>
    <mergeCell ref="C8:H8"/>
    <mergeCell ref="I8:L8"/>
    <mergeCell ref="M8:O8"/>
    <mergeCell ref="C9:H9"/>
    <mergeCell ref="I9:L9"/>
    <mergeCell ref="M9:O9"/>
    <mergeCell ref="A1:B1"/>
    <mergeCell ref="A42:A45"/>
    <mergeCell ref="A36:A41"/>
    <mergeCell ref="A34:A35"/>
    <mergeCell ref="A3:A33"/>
    <mergeCell ref="C7:H7"/>
    <mergeCell ref="C2:H2"/>
    <mergeCell ref="I2:L2"/>
    <mergeCell ref="M2:O2"/>
    <mergeCell ref="I7:L7"/>
    <mergeCell ref="M7:O7"/>
    <mergeCell ref="C3:P3"/>
    <mergeCell ref="C4:P4"/>
    <mergeCell ref="C5:P5"/>
    <mergeCell ref="C6:P6"/>
  </mergeCells>
  <conditionalFormatting sqref="C22:E22 C23:O23 C4 H22:O22">
    <cfRule type="cellIs" dxfId="0" priority="42" operator="greaterThan">
      <formula>0</formula>
    </cfRule>
  </conditionalFormatting>
  <conditionalFormatting sqref="C21:E21 H21:O21">
    <cfRule type="expression" dxfId="35" priority="41">
      <formula>ISERROR(C21)</formula>
    </cfRule>
  </conditionalFormatting>
  <conditionalFormatting sqref="C21:E21 H21:O21">
    <cfRule type="cellIs" dxfId="35" priority="40" operator="equal">
      <formula>0</formula>
    </cfRule>
  </conditionalFormatting>
  <conditionalFormatting sqref="C21:E21 H21:O21">
    <cfRule type="cellIs" dxfId="37" priority="39" operator="greaterThan">
      <formula>0</formula>
    </cfRule>
  </conditionalFormatting>
  <conditionalFormatting sqref="C27:O27 D29:O29 D33:O33">
    <cfRule type="cellIs" dxfId="0" priority="38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34">
      <formula>ISBLANK(C8)</formula>
    </cfRule>
  </conditionalFormatting>
  <conditionalFormatting sqref="C29">
    <cfRule type="cellIs" dxfId="0" priority="36" operator="notEqual">
      <formula>VALUE(C28)</formula>
    </cfRule>
  </conditionalFormatting>
  <conditionalFormatting sqref="C29">
    <cfRule type="expression" dxfId="44" priority="35">
      <formula>ISBLANK(C29)</formula>
    </cfRule>
  </conditionalFormatting>
  <conditionalFormatting sqref="C8:O8 C10:O10 C12:O12 C14:O14 C16:O16 C31:O31 D35:O35 D37:O37 D25:O25 D39:O39 D41:O41">
    <cfRule type="cellIs" dxfId="0" priority="37" operator="notEqual">
      <formula>C7</formula>
    </cfRule>
  </conditionalFormatting>
  <conditionalFormatting sqref="C31">
    <cfRule type="expression" dxfId="44" priority="33">
      <formula>ISBLANK(C31)</formula>
    </cfRule>
  </conditionalFormatting>
  <conditionalFormatting sqref="C33">
    <cfRule type="cellIs" dxfId="0" priority="32" operator="notEqual">
      <formula>VALUE(C32)</formula>
    </cfRule>
  </conditionalFormatting>
  <conditionalFormatting sqref="C33">
    <cfRule type="expression" dxfId="44" priority="31">
      <formula>ISBLANK(C33)</formula>
    </cfRule>
  </conditionalFormatting>
  <conditionalFormatting sqref="C35">
    <cfRule type="cellIs" dxfId="0" priority="30" operator="notEqual">
      <formula>C34</formula>
    </cfRule>
  </conditionalFormatting>
  <conditionalFormatting sqref="C35">
    <cfRule type="expression" dxfId="44" priority="29">
      <formula>ISBLANK(C35)</formula>
    </cfRule>
  </conditionalFormatting>
  <conditionalFormatting sqref="C37">
    <cfRule type="cellIs" dxfId="0" priority="28" operator="notEqual">
      <formula>C36</formula>
    </cfRule>
  </conditionalFormatting>
  <conditionalFormatting sqref="C37">
    <cfRule type="expression" dxfId="44" priority="27">
      <formula>ISBLANK(C37)</formula>
    </cfRule>
  </conditionalFormatting>
  <conditionalFormatting sqref="C6">
    <cfRule type="expression" dxfId="44" priority="25">
      <formula>ISBLANK(C6)</formula>
    </cfRule>
    <cfRule type="cellIs" dxfId="0" priority="26" operator="notEqual">
      <formula>C5</formula>
    </cfRule>
  </conditionalFormatting>
  <conditionalFormatting sqref="C25">
    <cfRule type="cellIs" dxfId="0" priority="24" operator="notEqual">
      <formula>C24</formula>
    </cfRule>
  </conditionalFormatting>
  <conditionalFormatting sqref="C25">
    <cfRule type="expression" dxfId="44" priority="23">
      <formula>ISBLANK(C25)</formula>
    </cfRule>
  </conditionalFormatting>
  <conditionalFormatting sqref="C39">
    <cfRule type="cellIs" dxfId="0" priority="22" operator="notEqual">
      <formula>C38</formula>
    </cfRule>
  </conditionalFormatting>
  <conditionalFormatting sqref="C39">
    <cfRule type="expression" dxfId="44" priority="21">
      <formula>ISBLANK(C39)</formula>
    </cfRule>
  </conditionalFormatting>
  <conditionalFormatting sqref="C41">
    <cfRule type="cellIs" dxfId="0" priority="20" operator="notEqual">
      <formula>C40</formula>
    </cfRule>
  </conditionalFormatting>
  <conditionalFormatting sqref="C41">
    <cfRule type="expression" dxfId="44" priority="19">
      <formula>ISBLANK(C41)</formula>
    </cfRule>
  </conditionalFormatting>
  <conditionalFormatting sqref="C23:O41">
    <cfRule type="expression" dxfId="35" priority="18" stopIfTrue="1">
      <formula>OR(C$22="Free",C$22="Telenor",C$22="Mtel",C$22="Telenor&amp;Mtel")</formula>
    </cfRule>
  </conditionalFormatting>
  <conditionalFormatting sqref="F22:G22">
    <cfRule type="cellIs" dxfId="0" priority="17" operator="greaterThan">
      <formula>0</formula>
    </cfRule>
  </conditionalFormatting>
  <conditionalFormatting sqref="F21:G21">
    <cfRule type="expression" dxfId="35" priority="16">
      <formula>ISERROR(F21)</formula>
    </cfRule>
  </conditionalFormatting>
  <conditionalFormatting sqref="F21:G21">
    <cfRule type="cellIs" dxfId="35" priority="15" operator="equal">
      <formula>0</formula>
    </cfRule>
  </conditionalFormatting>
  <conditionalFormatting sqref="F21:G21">
    <cfRule type="cellIs" dxfId="37" priority="14" operator="greaterThan">
      <formula>0</formula>
    </cfRule>
  </conditionalFormatting>
  <conditionalFormatting sqref="P22:P23">
    <cfRule type="cellIs" dxfId="0" priority="13" operator="greaterThan">
      <formula>0</formula>
    </cfRule>
  </conditionalFormatting>
  <conditionalFormatting sqref="P21">
    <cfRule type="expression" dxfId="35" priority="12">
      <formula>ISERROR(P21)</formula>
    </cfRule>
  </conditionalFormatting>
  <conditionalFormatting sqref="P21">
    <cfRule type="cellIs" dxfId="35" priority="11" operator="equal">
      <formula>0</formula>
    </cfRule>
  </conditionalFormatting>
  <conditionalFormatting sqref="P21">
    <cfRule type="cellIs" dxfId="37" priority="10" operator="greaterThan">
      <formula>0</formula>
    </cfRule>
  </conditionalFormatting>
  <conditionalFormatting sqref="P27 P29 P33">
    <cfRule type="cellIs" dxfId="0" priority="9" operator="notEqual">
      <formula>VALUE(P26)</formula>
    </cfRule>
  </conditionalFormatting>
  <conditionalFormatting sqref="P8 P10 P12 P14 P16 P27 P29 P31 P33 P35 P37 P25 P39 P41">
    <cfRule type="expression" dxfId="44" priority="7">
      <formula>ISBLANK(P8)</formula>
    </cfRule>
  </conditionalFormatting>
  <conditionalFormatting sqref="P8 P10 P12 P14 P16 P31 P35 P37 P25 P39 P41">
    <cfRule type="cellIs" dxfId="0" priority="8" operator="notEqual">
      <formula>P7</formula>
    </cfRule>
  </conditionalFormatting>
  <conditionalFormatting sqref="P23:P41">
    <cfRule type="expression" dxfId="35" priority="6" stopIfTrue="1">
      <formula>OR(P$22="Free",P$22="Telenor",P$22="Mtel",P$22="Telenor&amp;Mtel")</formula>
    </cfRule>
  </conditionalFormatting>
  <conditionalFormatting sqref="C19">
    <cfRule type="cellIs" dxfId="35" priority="3" operator="equal">
      <formula>0</formula>
    </cfRule>
    <cfRule type="expression" dxfId="35" priority="5">
      <formula>ISERROR(C19)</formula>
    </cfRule>
  </conditionalFormatting>
  <conditionalFormatting sqref="D19:P19">
    <cfRule type="cellIs" dxfId="35" priority="1" operator="equal">
      <formula>0</formula>
    </cfRule>
    <cfRule type="expression" dxfId="35" priority="2">
      <formula>ISERROR(D19)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25" right="0.25" top="0.75" bottom="0.75" header="0.3" footer="0.3"/>
  <pageSetup paperSize="9" scale="56" fitToHeight="0"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5"/>
  <sheetViews>
    <sheetView zoomScale="90" zoomScaleNormal="90" workbookViewId="0">
      <selection activeCell="L32" sqref="L32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96"/>
      <c r="C1" s="191" t="s">
        <v>114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2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4">
      <c r="A3" s="178"/>
      <c r="B3" s="27" t="s">
        <v>3</v>
      </c>
      <c r="C3" s="163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5"/>
    </row>
    <row r="4" ht="25.2" s="33" customFormat="1">
      <c r="A4" s="178"/>
      <c r="B4" s="24" t="s">
        <v>4</v>
      </c>
      <c r="C4" s="182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4"/>
    </row>
    <row r="5" ht="24.6">
      <c r="A5" s="178"/>
      <c r="B5" s="28" t="s">
        <v>5</v>
      </c>
      <c r="C5" s="193"/>
      <c r="D5" s="194"/>
      <c r="E5" s="194"/>
      <c r="F5" s="194"/>
      <c r="G5" s="194"/>
      <c r="H5" s="194"/>
      <c r="I5" s="194"/>
      <c r="J5" s="194"/>
      <c r="K5" s="194"/>
      <c r="L5" s="194"/>
      <c r="M5" s="194"/>
      <c r="N5" s="194"/>
      <c r="O5" s="194"/>
      <c r="P5" s="195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29"/>
    </row>
    <row r="8" ht="18" s="33" customFormat="1">
      <c r="A8" s="178"/>
      <c r="B8" s="24" t="s">
        <v>9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21"/>
    </row>
    <row r="9" ht="17.4">
      <c r="A9" s="178"/>
      <c r="B9" s="23" t="s">
        <v>10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20"/>
    </row>
    <row r="10" ht="18" s="33" customFormat="1">
      <c r="A10" s="178"/>
      <c r="B10" s="25" t="s">
        <v>12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21"/>
    </row>
    <row r="11" ht="17.4">
      <c r="A11" s="178"/>
      <c r="B11" s="23" t="s">
        <v>13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20"/>
    </row>
    <row r="12" ht="18" s="33" customFormat="1">
      <c r="A12" s="178"/>
      <c r="B12" s="25" t="s">
        <v>14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21"/>
    </row>
    <row r="13" ht="17.4">
      <c r="A13" s="178"/>
      <c r="B13" s="23" t="s">
        <v>15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20"/>
    </row>
    <row r="14" ht="18" s="33" customFormat="1">
      <c r="A14" s="178"/>
      <c r="B14" s="25" t="s">
        <v>16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28"/>
    </row>
    <row r="15" ht="17.4">
      <c r="A15" s="178"/>
      <c r="B15" s="23" t="s">
        <v>17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27"/>
    </row>
    <row r="16" ht="17.4" s="33" customFormat="1">
      <c r="A16" s="178"/>
      <c r="B16" s="70" t="s">
        <v>18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22"/>
    </row>
    <row r="17" ht="17.4">
      <c r="A17" s="190"/>
      <c r="B17" s="72" t="s">
        <v>19</v>
      </c>
      <c r="C17" s="65" t="s">
        <v>20</v>
      </c>
      <c r="D17" s="66" t="s">
        <v>21</v>
      </c>
      <c r="E17" s="66" t="s">
        <v>22</v>
      </c>
      <c r="F17" s="66" t="s">
        <v>23</v>
      </c>
      <c r="G17" s="66" t="s">
        <v>24</v>
      </c>
      <c r="H17" s="67" t="s">
        <v>25</v>
      </c>
      <c r="I17" s="65" t="s">
        <v>20</v>
      </c>
      <c r="J17" s="66" t="s">
        <v>21</v>
      </c>
      <c r="K17" s="66" t="s">
        <v>22</v>
      </c>
      <c r="L17" s="67" t="s">
        <v>23</v>
      </c>
      <c r="M17" s="65" t="s">
        <v>20</v>
      </c>
      <c r="N17" s="66" t="s">
        <v>21</v>
      </c>
      <c r="O17" s="67" t="s">
        <v>22</v>
      </c>
      <c r="P17" s="123" t="s">
        <v>20</v>
      </c>
    </row>
    <row r="18" ht="17.4">
      <c r="A18" s="190"/>
      <c r="B18" s="72" t="s">
        <v>26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33</v>
      </c>
      <c r="C19" s="135">
        <f>VLOOKUP(C8,AntennasPortName!A:H,2,FALSE)</f>
      </c>
      <c r="D19" s="135">
        <f>VLOOKUP(C8,AntennasPortName!A:H,3,FALSE)</f>
      </c>
      <c r="E19" s="135">
        <f>VLOOKUP(C8,AntennasPortName!A:H,4,FALSE)</f>
      </c>
      <c r="F19" s="135">
        <f>VLOOKUP(C8,AntennasPortName!A:H,5,FALSE)</f>
      </c>
      <c r="G19" s="135">
        <f>VLOOKUP(C8,AntennasPortName!A:H,6,FALSE)</f>
      </c>
      <c r="H19" s="135">
        <f>VLOOKUP(C8,AntennasPortName!A:H,7,FALSE)</f>
      </c>
      <c r="I19" s="135">
        <f>VLOOKUP(I8,AntennasPortName!A:H,2,FALSE)</f>
      </c>
      <c r="J19" s="135">
        <f>VLOOKUP(I8,AntennasPortName!A:H,3,FALSE)</f>
      </c>
      <c r="K19" s="135">
        <f>VLOOKUP(I8,AntennasPortName!A:H,4,FALSE)</f>
      </c>
      <c r="L19" s="135">
        <f>VLOOKUP(I8,AntennasPortName!A:H,5,FALSE)</f>
      </c>
      <c r="M19" s="135">
        <f>VLOOKUP(M8,AntennasPortName!A:H,2,FALSE)</f>
      </c>
      <c r="N19" s="135">
        <f>VLOOKUP(M8,AntennasPortName!A:H,3,FALSE)</f>
      </c>
      <c r="O19" s="135">
        <f>VLOOKUP(M8,AntennasPortName!A:H,4,FALSE)</f>
      </c>
      <c r="P19" s="135">
        <f>VLOOKUP(P8,AntennasPortName!A:H,2,FALSE)</f>
      </c>
    </row>
    <row r="20" ht="17.4">
      <c r="A20" s="178"/>
      <c r="B20" s="71" t="s">
        <v>34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37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38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39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40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45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46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49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50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51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52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54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55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57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58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64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65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67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68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70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71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72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73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C1:P1"/>
    <mergeCell ref="C16:H16"/>
    <mergeCell ref="I16:L16"/>
    <mergeCell ref="M16:O16"/>
    <mergeCell ref="B42:P45"/>
    <mergeCell ref="C12:H12"/>
    <mergeCell ref="I12:L12"/>
    <mergeCell ref="M12:O12"/>
    <mergeCell ref="C13:H13"/>
    <mergeCell ref="I13:L13"/>
    <mergeCell ref="M13:O13"/>
    <mergeCell ref="C14:H14"/>
    <mergeCell ref="I14:L14"/>
    <mergeCell ref="M14:O14"/>
    <mergeCell ref="C15:H15"/>
    <mergeCell ref="I15:L15"/>
    <mergeCell ref="M15:O15"/>
    <mergeCell ref="C10:H10"/>
    <mergeCell ref="I10:L10"/>
    <mergeCell ref="M10:O10"/>
    <mergeCell ref="C11:H11"/>
    <mergeCell ref="I11:L11"/>
    <mergeCell ref="M11:O11"/>
    <mergeCell ref="C8:H8"/>
    <mergeCell ref="I8:L8"/>
    <mergeCell ref="M8:O8"/>
    <mergeCell ref="C9:H9"/>
    <mergeCell ref="I9:L9"/>
    <mergeCell ref="M9:O9"/>
    <mergeCell ref="A1:B1"/>
    <mergeCell ref="A42:A45"/>
    <mergeCell ref="A36:A41"/>
    <mergeCell ref="A34:A35"/>
    <mergeCell ref="A3:A33"/>
    <mergeCell ref="C7:H7"/>
    <mergeCell ref="C2:H2"/>
    <mergeCell ref="I2:L2"/>
    <mergeCell ref="M2:O2"/>
    <mergeCell ref="I7:L7"/>
    <mergeCell ref="M7:O7"/>
    <mergeCell ref="C3:P3"/>
    <mergeCell ref="C4:P4"/>
    <mergeCell ref="C5:P5"/>
    <mergeCell ref="C6:P6"/>
  </mergeCells>
  <conditionalFormatting sqref="C22:E22 C23:O23 C4 H22:O22">
    <cfRule type="cellIs" dxfId="0" priority="42" operator="greaterThan">
      <formula>0</formula>
    </cfRule>
  </conditionalFormatting>
  <conditionalFormatting sqref="C21:E21 H21:O21">
    <cfRule type="expression" dxfId="35" priority="41">
      <formula>ISERROR(C21)</formula>
    </cfRule>
  </conditionalFormatting>
  <conditionalFormatting sqref="C21:E21 H21:O21">
    <cfRule type="cellIs" dxfId="35" priority="40" operator="equal">
      <formula>0</formula>
    </cfRule>
  </conditionalFormatting>
  <conditionalFormatting sqref="C21:E21 H21:O21">
    <cfRule type="cellIs" dxfId="37" priority="39" operator="greaterThan">
      <formula>0</formula>
    </cfRule>
  </conditionalFormatting>
  <conditionalFormatting sqref="C27:O27 D29:O29 D33:O33">
    <cfRule type="cellIs" dxfId="0" priority="38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34">
      <formula>ISBLANK(C8)</formula>
    </cfRule>
  </conditionalFormatting>
  <conditionalFormatting sqref="C29">
    <cfRule type="cellIs" dxfId="0" priority="36" operator="notEqual">
      <formula>VALUE(C28)</formula>
    </cfRule>
  </conditionalFormatting>
  <conditionalFormatting sqref="C29">
    <cfRule type="expression" dxfId="44" priority="35">
      <formula>ISBLANK(C29)</formula>
    </cfRule>
  </conditionalFormatting>
  <conditionalFormatting sqref="C8:O8 C10:O10 C12:O12 C14:O14 C16:O16 C31:O31 D35:O35 D37:O37 D25:O25 D39:O39 D41:O41">
    <cfRule type="cellIs" dxfId="0" priority="37" operator="notEqual">
      <formula>C7</formula>
    </cfRule>
  </conditionalFormatting>
  <conditionalFormatting sqref="C31">
    <cfRule type="expression" dxfId="44" priority="33">
      <formula>ISBLANK(C31)</formula>
    </cfRule>
  </conditionalFormatting>
  <conditionalFormatting sqref="C33">
    <cfRule type="cellIs" dxfId="0" priority="32" operator="notEqual">
      <formula>VALUE(C32)</formula>
    </cfRule>
  </conditionalFormatting>
  <conditionalFormatting sqref="C33">
    <cfRule type="expression" dxfId="44" priority="31">
      <formula>ISBLANK(C33)</formula>
    </cfRule>
  </conditionalFormatting>
  <conditionalFormatting sqref="C35">
    <cfRule type="cellIs" dxfId="0" priority="30" operator="notEqual">
      <formula>C34</formula>
    </cfRule>
  </conditionalFormatting>
  <conditionalFormatting sqref="C35">
    <cfRule type="expression" dxfId="44" priority="29">
      <formula>ISBLANK(C35)</formula>
    </cfRule>
  </conditionalFormatting>
  <conditionalFormatting sqref="C37">
    <cfRule type="cellIs" dxfId="0" priority="28" operator="notEqual">
      <formula>C36</formula>
    </cfRule>
  </conditionalFormatting>
  <conditionalFormatting sqref="C37">
    <cfRule type="expression" dxfId="44" priority="27">
      <formula>ISBLANK(C37)</formula>
    </cfRule>
  </conditionalFormatting>
  <conditionalFormatting sqref="C6">
    <cfRule type="expression" dxfId="44" priority="25">
      <formula>ISBLANK(C6)</formula>
    </cfRule>
    <cfRule type="cellIs" dxfId="0" priority="26" operator="notEqual">
      <formula>C5</formula>
    </cfRule>
  </conditionalFormatting>
  <conditionalFormatting sqref="C25">
    <cfRule type="cellIs" dxfId="0" priority="24" operator="notEqual">
      <formula>C24</formula>
    </cfRule>
  </conditionalFormatting>
  <conditionalFormatting sqref="C25">
    <cfRule type="expression" dxfId="44" priority="23">
      <formula>ISBLANK(C25)</formula>
    </cfRule>
  </conditionalFormatting>
  <conditionalFormatting sqref="C39">
    <cfRule type="cellIs" dxfId="0" priority="22" operator="notEqual">
      <formula>C38</formula>
    </cfRule>
  </conditionalFormatting>
  <conditionalFormatting sqref="C39">
    <cfRule type="expression" dxfId="44" priority="21">
      <formula>ISBLANK(C39)</formula>
    </cfRule>
  </conditionalFormatting>
  <conditionalFormatting sqref="C41">
    <cfRule type="cellIs" dxfId="0" priority="20" operator="notEqual">
      <formula>C40</formula>
    </cfRule>
  </conditionalFormatting>
  <conditionalFormatting sqref="C41">
    <cfRule type="expression" dxfId="44" priority="19">
      <formula>ISBLANK(C41)</formula>
    </cfRule>
  </conditionalFormatting>
  <conditionalFormatting sqref="C23:O41">
    <cfRule type="expression" dxfId="35" priority="18" stopIfTrue="1">
      <formula>OR(C$22="Free",C$22="Telenor",C$22="Mtel",C$22="Telenor&amp;Mtel")</formula>
    </cfRule>
  </conditionalFormatting>
  <conditionalFormatting sqref="F22:G22">
    <cfRule type="cellIs" dxfId="0" priority="17" operator="greaterThan">
      <formula>0</formula>
    </cfRule>
  </conditionalFormatting>
  <conditionalFormatting sqref="F21:G21">
    <cfRule type="expression" dxfId="35" priority="16">
      <formula>ISERROR(F21)</formula>
    </cfRule>
  </conditionalFormatting>
  <conditionalFormatting sqref="F21:G21">
    <cfRule type="cellIs" dxfId="35" priority="15" operator="equal">
      <formula>0</formula>
    </cfRule>
  </conditionalFormatting>
  <conditionalFormatting sqref="F21:G21">
    <cfRule type="cellIs" dxfId="37" priority="14" operator="greaterThan">
      <formula>0</formula>
    </cfRule>
  </conditionalFormatting>
  <conditionalFormatting sqref="P22:P23">
    <cfRule type="cellIs" dxfId="0" priority="13" operator="greaterThan">
      <formula>0</formula>
    </cfRule>
  </conditionalFormatting>
  <conditionalFormatting sqref="P21">
    <cfRule type="expression" dxfId="35" priority="12">
      <formula>ISERROR(P21)</formula>
    </cfRule>
  </conditionalFormatting>
  <conditionalFormatting sqref="P21">
    <cfRule type="cellIs" dxfId="35" priority="11" operator="equal">
      <formula>0</formula>
    </cfRule>
  </conditionalFormatting>
  <conditionalFormatting sqref="P21">
    <cfRule type="cellIs" dxfId="37" priority="10" operator="greaterThan">
      <formula>0</formula>
    </cfRule>
  </conditionalFormatting>
  <conditionalFormatting sqref="P27 P29 P33">
    <cfRule type="cellIs" dxfId="0" priority="9" operator="notEqual">
      <formula>VALUE(P26)</formula>
    </cfRule>
  </conditionalFormatting>
  <conditionalFormatting sqref="P8 P10 P12 P14 P16 P27 P29 P31 P33 P35 P37 P25 P39 P41">
    <cfRule type="expression" dxfId="44" priority="7">
      <formula>ISBLANK(P8)</formula>
    </cfRule>
  </conditionalFormatting>
  <conditionalFormatting sqref="P8 P10 P12 P14 P16 P31 P35 P37 P25 P39 P41">
    <cfRule type="cellIs" dxfId="0" priority="8" operator="notEqual">
      <formula>P7</formula>
    </cfRule>
  </conditionalFormatting>
  <conditionalFormatting sqref="P23:P41">
    <cfRule type="expression" dxfId="35" priority="6" stopIfTrue="1">
      <formula>OR(P$22="Free",P$22="Telenor",P$22="Mtel",P$22="Telenor&amp;Mtel")</formula>
    </cfRule>
  </conditionalFormatting>
  <conditionalFormatting sqref="C19">
    <cfRule type="cellIs" dxfId="35" priority="3" operator="equal">
      <formula>0</formula>
    </cfRule>
    <cfRule type="expression" dxfId="35" priority="5">
      <formula>ISERROR(C19)</formula>
    </cfRule>
  </conditionalFormatting>
  <conditionalFormatting sqref="D19:P19">
    <cfRule type="cellIs" dxfId="35" priority="1" operator="equal">
      <formula>0</formula>
    </cfRule>
    <cfRule type="expression" dxfId="35" priority="2">
      <formula>ISERROR(D19)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25" right="0.25" top="0.75" bottom="0.75" header="0.3" footer="0.3"/>
  <pageSetup paperSize="9" scale="56" fitToHeight="0" orientation="portrait"/>
  <headerFooter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T9" sqref="T9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1" t="s">
        <v>117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4">
      <c r="A3" s="178"/>
      <c r="B3" s="27" t="s">
        <v>3</v>
      </c>
      <c r="C3" s="152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4"/>
    </row>
    <row r="4" ht="25.2" s="33" customFormat="1">
      <c r="A4" s="178"/>
      <c r="B4" s="24" t="s">
        <v>4</v>
      </c>
      <c r="C4" s="182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4"/>
    </row>
    <row r="5" ht="24.6">
      <c r="A5" s="178"/>
      <c r="B5" s="28" t="s">
        <v>5</v>
      </c>
      <c r="C5" s="179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1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29"/>
    </row>
    <row r="8" ht="18" s="33" customFormat="1">
      <c r="A8" s="178"/>
      <c r="B8" s="24" t="s">
        <v>9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21"/>
    </row>
    <row r="9" ht="17.4">
      <c r="A9" s="178"/>
      <c r="B9" s="23" t="s">
        <v>10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20"/>
    </row>
    <row r="10" ht="18" s="33" customFormat="1">
      <c r="A10" s="178"/>
      <c r="B10" s="25" t="s">
        <v>12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21"/>
    </row>
    <row r="11" ht="17.4">
      <c r="A11" s="178"/>
      <c r="B11" s="23" t="s">
        <v>13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20"/>
    </row>
    <row r="12" ht="18" s="33" customFormat="1">
      <c r="A12" s="178"/>
      <c r="B12" s="25" t="s">
        <v>14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21"/>
    </row>
    <row r="13" ht="17.4">
      <c r="A13" s="178"/>
      <c r="B13" s="23" t="s">
        <v>15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20"/>
    </row>
    <row r="14" ht="18" s="33" customFormat="1">
      <c r="A14" s="178"/>
      <c r="B14" s="25" t="s">
        <v>16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28"/>
    </row>
    <row r="15" ht="17.4">
      <c r="A15" s="178"/>
      <c r="B15" s="23" t="s">
        <v>17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27"/>
    </row>
    <row r="16" ht="17.4" s="33" customFormat="1">
      <c r="A16" s="178"/>
      <c r="B16" s="70" t="s">
        <v>18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22"/>
    </row>
    <row r="17" ht="17.4">
      <c r="A17" s="190"/>
      <c r="B17" s="72" t="s">
        <v>19</v>
      </c>
      <c r="C17" s="65" t="s">
        <v>20</v>
      </c>
      <c r="D17" s="66" t="s">
        <v>21</v>
      </c>
      <c r="E17" s="66" t="s">
        <v>22</v>
      </c>
      <c r="F17" s="66" t="s">
        <v>23</v>
      </c>
      <c r="G17" s="66" t="s">
        <v>24</v>
      </c>
      <c r="H17" s="67" t="s">
        <v>25</v>
      </c>
      <c r="I17" s="65" t="s">
        <v>20</v>
      </c>
      <c r="J17" s="66" t="s">
        <v>21</v>
      </c>
      <c r="K17" s="66" t="s">
        <v>22</v>
      </c>
      <c r="L17" s="67" t="s">
        <v>23</v>
      </c>
      <c r="M17" s="65" t="s">
        <v>20</v>
      </c>
      <c r="N17" s="66" t="s">
        <v>21</v>
      </c>
      <c r="O17" s="67" t="s">
        <v>22</v>
      </c>
      <c r="P17" s="123" t="s">
        <v>20</v>
      </c>
    </row>
    <row r="18" ht="17.4">
      <c r="A18" s="190"/>
      <c r="B18" s="72" t="s">
        <v>26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33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5">
        <f>VLOOKUP(P8,AntennasPortName!A:H,2,FALSE)</f>
      </c>
    </row>
    <row r="20" ht="17.4">
      <c r="A20" s="178"/>
      <c r="B20" s="71" t="s">
        <v>34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37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38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39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40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45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46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49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50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51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52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54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55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57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58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64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65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67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68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70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71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72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73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M14:O14"/>
    <mergeCell ref="M10:O10"/>
    <mergeCell ref="C11:H11"/>
    <mergeCell ref="I11:L11"/>
    <mergeCell ref="M11:O11"/>
    <mergeCell ref="C12:H12"/>
    <mergeCell ref="A34:A35"/>
    <mergeCell ref="A36:A41"/>
    <mergeCell ref="A42:A45"/>
    <mergeCell ref="C15:H15"/>
    <mergeCell ref="I15:L15"/>
    <mergeCell ref="B42:P45"/>
    <mergeCell ref="M15:O15"/>
    <mergeCell ref="C16:H16"/>
    <mergeCell ref="I16:L16"/>
    <mergeCell ref="M16:O16"/>
    <mergeCell ref="A3:A33"/>
    <mergeCell ref="C13:H13"/>
    <mergeCell ref="I13:L13"/>
    <mergeCell ref="M13:O13"/>
    <mergeCell ref="C14:H14"/>
    <mergeCell ref="I14:L14"/>
    <mergeCell ref="I12:L12"/>
    <mergeCell ref="M12:O12"/>
    <mergeCell ref="A1:B1"/>
    <mergeCell ref="C2:H2"/>
    <mergeCell ref="I2:L2"/>
    <mergeCell ref="M2:O2"/>
    <mergeCell ref="C1:P1"/>
    <mergeCell ref="C3:P3"/>
    <mergeCell ref="C4:P4"/>
    <mergeCell ref="C5:P5"/>
    <mergeCell ref="C6:P6"/>
    <mergeCell ref="C7:H7"/>
    <mergeCell ref="I7:L7"/>
    <mergeCell ref="M7:O7"/>
    <mergeCell ref="C8:H8"/>
    <mergeCell ref="I8:L8"/>
    <mergeCell ref="M8:O8"/>
    <mergeCell ref="C9:H9"/>
    <mergeCell ref="I9:L9"/>
    <mergeCell ref="M9:O9"/>
    <mergeCell ref="C10:H10"/>
    <mergeCell ref="I10:L10"/>
  </mergeCells>
  <conditionalFormatting sqref="C22:E22 C23:O23 C4 H22:O22">
    <cfRule type="cellIs" dxfId="0" priority="48" operator="greaterThan">
      <formula>0</formula>
    </cfRule>
  </conditionalFormatting>
  <conditionalFormatting sqref="C21:E21 H21:O21">
    <cfRule type="expression" dxfId="35" priority="47">
      <formula>ISERROR(C21)</formula>
    </cfRule>
  </conditionalFormatting>
  <conditionalFormatting sqref="C21:E21 H21:O21">
    <cfRule type="cellIs" dxfId="35" priority="46" operator="equal">
      <formula>0</formula>
    </cfRule>
  </conditionalFormatting>
  <conditionalFormatting sqref="C21:E21 H21:O21">
    <cfRule type="cellIs" dxfId="37" priority="45" operator="greaterThan">
      <formula>0</formula>
    </cfRule>
  </conditionalFormatting>
  <conditionalFormatting sqref="C27:O27 D29:O29 D33:O33">
    <cfRule type="cellIs" dxfId="0" priority="44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40">
      <formula>ISBLANK(C8)</formula>
    </cfRule>
  </conditionalFormatting>
  <conditionalFormatting sqref="C29">
    <cfRule type="cellIs" dxfId="0" priority="42" operator="notEqual">
      <formula>VALUE(C28)</formula>
    </cfRule>
  </conditionalFormatting>
  <conditionalFormatting sqref="C29">
    <cfRule type="expression" dxfId="44" priority="41">
      <formula>ISBLANK(C29)</formula>
    </cfRule>
  </conditionalFormatting>
  <conditionalFormatting sqref="C8:O8 C10:O10 C12:O12 C14:O14 C16:O16 C31:O31 D35:O35 D37:O37 D25:O25 D39:O39 D41:O41">
    <cfRule type="cellIs" dxfId="0" priority="43" operator="notEqual">
      <formula>C7</formula>
    </cfRule>
  </conditionalFormatting>
  <conditionalFormatting sqref="C31">
    <cfRule type="expression" dxfId="44" priority="39">
      <formula>ISBLANK(C31)</formula>
    </cfRule>
  </conditionalFormatting>
  <conditionalFormatting sqref="C33">
    <cfRule type="cellIs" dxfId="0" priority="38" operator="notEqual">
      <formula>VALUE(C32)</formula>
    </cfRule>
  </conditionalFormatting>
  <conditionalFormatting sqref="C33">
    <cfRule type="expression" dxfId="44" priority="37">
      <formula>ISBLANK(C33)</formula>
    </cfRule>
  </conditionalFormatting>
  <conditionalFormatting sqref="C35">
    <cfRule type="cellIs" dxfId="0" priority="36" operator="notEqual">
      <formula>C34</formula>
    </cfRule>
  </conditionalFormatting>
  <conditionalFormatting sqref="C35">
    <cfRule type="expression" dxfId="44" priority="35">
      <formula>ISBLANK(C35)</formula>
    </cfRule>
  </conditionalFormatting>
  <conditionalFormatting sqref="C37">
    <cfRule type="cellIs" dxfId="0" priority="34" operator="notEqual">
      <formula>C36</formula>
    </cfRule>
  </conditionalFormatting>
  <conditionalFormatting sqref="C37">
    <cfRule type="expression" dxfId="44" priority="33">
      <formula>ISBLANK(C37)</formula>
    </cfRule>
  </conditionalFormatting>
  <conditionalFormatting sqref="C6">
    <cfRule type="expression" dxfId="44" priority="31">
      <formula>ISBLANK(C6)</formula>
    </cfRule>
    <cfRule type="cellIs" dxfId="0" priority="32" operator="notEqual">
      <formula>C5</formula>
    </cfRule>
  </conditionalFormatting>
  <conditionalFormatting sqref="C25">
    <cfRule type="cellIs" dxfId="0" priority="30" operator="notEqual">
      <formula>C24</formula>
    </cfRule>
  </conditionalFormatting>
  <conditionalFormatting sqref="C25">
    <cfRule type="expression" dxfId="44" priority="29">
      <formula>ISBLANK(C25)</formula>
    </cfRule>
  </conditionalFormatting>
  <conditionalFormatting sqref="C39">
    <cfRule type="cellIs" dxfId="0" priority="28" operator="notEqual">
      <formula>C38</formula>
    </cfRule>
  </conditionalFormatting>
  <conditionalFormatting sqref="C39">
    <cfRule type="expression" dxfId="44" priority="27">
      <formula>ISBLANK(C39)</formula>
    </cfRule>
  </conditionalFormatting>
  <conditionalFormatting sqref="C41">
    <cfRule type="cellIs" dxfId="0" priority="26" operator="notEqual">
      <formula>C40</formula>
    </cfRule>
  </conditionalFormatting>
  <conditionalFormatting sqref="C41">
    <cfRule type="expression" dxfId="44" priority="25">
      <formula>ISBLANK(C41)</formula>
    </cfRule>
  </conditionalFormatting>
  <conditionalFormatting sqref="C23:O41">
    <cfRule type="expression" dxfId="35" priority="24" stopIfTrue="1">
      <formula>OR(C$22="Free",C$22="Telenor",C$22="Mtel",C$22="Telenor&amp;Mtel")</formula>
    </cfRule>
  </conditionalFormatting>
  <conditionalFormatting sqref="F22:G22">
    <cfRule type="cellIs" dxfId="0" priority="23" operator="greaterThan">
      <formula>0</formula>
    </cfRule>
  </conditionalFormatting>
  <conditionalFormatting sqref="F21:G21">
    <cfRule type="expression" dxfId="35" priority="22">
      <formula>ISERROR(F21)</formula>
    </cfRule>
  </conditionalFormatting>
  <conditionalFormatting sqref="F21:G21">
    <cfRule type="cellIs" dxfId="35" priority="21" operator="equal">
      <formula>0</formula>
    </cfRule>
  </conditionalFormatting>
  <conditionalFormatting sqref="F21:G21">
    <cfRule type="cellIs" dxfId="37" priority="20" operator="greaterThan">
      <formula>0</formula>
    </cfRule>
  </conditionalFormatting>
  <conditionalFormatting sqref="C19">
    <cfRule type="expression" dxfId="35" priority="19">
      <formula>ISERROR(C19)</formula>
    </cfRule>
    <cfRule type="cellIs" dxfId="35" priority="18" operator="equal">
      <formula>0</formula>
    </cfRule>
  </conditionalFormatting>
  <conditionalFormatting sqref="D19:O19">
    <cfRule type="cellIs" dxfId="35" priority="16" operator="equal">
      <formula>0</formula>
    </cfRule>
    <cfRule type="expression" dxfId="35" priority="17">
      <formula>ISERROR(D19)</formula>
    </cfRule>
  </conditionalFormatting>
  <conditionalFormatting sqref="P22:P23">
    <cfRule type="cellIs" dxfId="0" priority="10" operator="greaterThan">
      <formula>0</formula>
    </cfRule>
  </conditionalFormatting>
  <conditionalFormatting sqref="P21">
    <cfRule type="expression" dxfId="35" priority="9">
      <formula>ISERROR(P21)</formula>
    </cfRule>
  </conditionalFormatting>
  <conditionalFormatting sqref="P21">
    <cfRule type="cellIs" dxfId="35" priority="8" operator="equal">
      <formula>0</formula>
    </cfRule>
  </conditionalFormatting>
  <conditionalFormatting sqref="P21">
    <cfRule type="cellIs" dxfId="37" priority="7" operator="greaterThan">
      <formula>0</formula>
    </cfRule>
  </conditionalFormatting>
  <conditionalFormatting sqref="P27 P29 P33">
    <cfRule type="cellIs" dxfId="0" priority="6" operator="notEqual">
      <formula>VALUE(P26)</formula>
    </cfRule>
  </conditionalFormatting>
  <conditionalFormatting sqref="P8 P10 P12 P14 P16 P27 P29 P31 P33 P35 P37 P25 P39 P41">
    <cfRule type="expression" dxfId="44" priority="4">
      <formula>ISBLANK(P8)</formula>
    </cfRule>
  </conditionalFormatting>
  <conditionalFormatting sqref="P8 P10 P12 P14 P16 P31 P35 P37 P25 P39 P41">
    <cfRule type="cellIs" dxfId="0" priority="5" operator="notEqual">
      <formula>P7</formula>
    </cfRule>
  </conditionalFormatting>
  <conditionalFormatting sqref="P23:P41">
    <cfRule type="expression" dxfId="35" priority="3" stopIfTrue="1">
      <formula>OR(P$22="Free",P$22="Telenor",P$22="Mtel",P$22="Telenor&amp;Mtel")</formula>
    </cfRule>
  </conditionalFormatting>
  <conditionalFormatting sqref="P19">
    <cfRule type="cellIs" dxfId="35" priority="1" operator="equal">
      <formula>0</formula>
    </cfRule>
    <cfRule type="expression" dxfId="35" priority="2">
      <formula>ISERROR(P19)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R13" sqref="R13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1" t="s">
        <v>120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8">
      <c r="A3" s="178"/>
      <c r="B3" s="27" t="s">
        <v>3</v>
      </c>
      <c r="C3" s="163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5"/>
    </row>
    <row r="4" ht="25.2" s="33" customFormat="1">
      <c r="A4" s="178"/>
      <c r="B4" s="24" t="s">
        <v>4</v>
      </c>
      <c r="C4" s="197"/>
      <c r="D4" s="198"/>
      <c r="E4" s="198"/>
      <c r="F4" s="198"/>
      <c r="G4" s="198"/>
      <c r="H4" s="198"/>
      <c r="I4" s="198"/>
      <c r="J4" s="198"/>
      <c r="K4" s="198"/>
      <c r="L4" s="198"/>
      <c r="M4" s="198"/>
      <c r="N4" s="198"/>
      <c r="O4" s="198"/>
      <c r="P4" s="199"/>
    </row>
    <row r="5" ht="24.6">
      <c r="A5" s="178"/>
      <c r="B5" s="28" t="s">
        <v>5</v>
      </c>
      <c r="C5" s="179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1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29"/>
    </row>
    <row r="8" ht="18" s="33" customFormat="1">
      <c r="A8" s="178"/>
      <c r="B8" s="24" t="s">
        <v>9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21"/>
    </row>
    <row r="9" ht="17.4">
      <c r="A9" s="178"/>
      <c r="B9" s="23" t="s">
        <v>10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20"/>
    </row>
    <row r="10" ht="18" s="33" customFormat="1">
      <c r="A10" s="178"/>
      <c r="B10" s="25" t="s">
        <v>12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21"/>
    </row>
    <row r="11" ht="17.4">
      <c r="A11" s="178"/>
      <c r="B11" s="23" t="s">
        <v>13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20"/>
    </row>
    <row r="12" ht="18" s="33" customFormat="1">
      <c r="A12" s="178"/>
      <c r="B12" s="25" t="s">
        <v>14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21"/>
    </row>
    <row r="13" ht="17.4">
      <c r="A13" s="178"/>
      <c r="B13" s="23" t="s">
        <v>15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20"/>
    </row>
    <row r="14" ht="18" s="33" customFormat="1">
      <c r="A14" s="178"/>
      <c r="B14" s="25" t="s">
        <v>16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28"/>
    </row>
    <row r="15" ht="17.4">
      <c r="A15" s="178"/>
      <c r="B15" s="23" t="s">
        <v>17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27"/>
    </row>
    <row r="16" ht="17.4" s="33" customFormat="1">
      <c r="A16" s="178"/>
      <c r="B16" s="70" t="s">
        <v>18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22"/>
    </row>
    <row r="17" ht="17.4">
      <c r="A17" s="190"/>
      <c r="B17" s="72" t="s">
        <v>19</v>
      </c>
      <c r="C17" s="65" t="s">
        <v>20</v>
      </c>
      <c r="D17" s="66" t="s">
        <v>21</v>
      </c>
      <c r="E17" s="66" t="s">
        <v>22</v>
      </c>
      <c r="F17" s="66" t="s">
        <v>23</v>
      </c>
      <c r="G17" s="66" t="s">
        <v>24</v>
      </c>
      <c r="H17" s="67" t="s">
        <v>25</v>
      </c>
      <c r="I17" s="65" t="s">
        <v>20</v>
      </c>
      <c r="J17" s="66" t="s">
        <v>21</v>
      </c>
      <c r="K17" s="66" t="s">
        <v>22</v>
      </c>
      <c r="L17" s="67" t="s">
        <v>23</v>
      </c>
      <c r="M17" s="65" t="s">
        <v>20</v>
      </c>
      <c r="N17" s="66" t="s">
        <v>21</v>
      </c>
      <c r="O17" s="67" t="s">
        <v>22</v>
      </c>
      <c r="P17" s="123" t="s">
        <v>20</v>
      </c>
    </row>
    <row r="18" ht="17.4">
      <c r="A18" s="190"/>
      <c r="B18" s="72" t="s">
        <v>26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33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5">
        <f>VLOOKUP(P8,AntennasPortName!A:H,2,FALSE)</f>
      </c>
    </row>
    <row r="20" ht="17.4">
      <c r="A20" s="178"/>
      <c r="B20" s="71" t="s">
        <v>34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37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38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39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40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45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46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49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50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51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52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54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55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57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58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64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65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67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68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70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71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72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73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M14:O14"/>
    <mergeCell ref="M10:O10"/>
    <mergeCell ref="C11:H11"/>
    <mergeCell ref="I11:L11"/>
    <mergeCell ref="M11:O11"/>
    <mergeCell ref="C12:H12"/>
    <mergeCell ref="A34:A35"/>
    <mergeCell ref="A36:A41"/>
    <mergeCell ref="A42:A45"/>
    <mergeCell ref="C15:H15"/>
    <mergeCell ref="I15:L15"/>
    <mergeCell ref="B42:P45"/>
    <mergeCell ref="M15:O15"/>
    <mergeCell ref="C16:H16"/>
    <mergeCell ref="I16:L16"/>
    <mergeCell ref="M16:O16"/>
    <mergeCell ref="A3:A33"/>
    <mergeCell ref="C13:H13"/>
    <mergeCell ref="I13:L13"/>
    <mergeCell ref="M13:O13"/>
    <mergeCell ref="C14:H14"/>
    <mergeCell ref="I14:L14"/>
    <mergeCell ref="I12:L12"/>
    <mergeCell ref="M12:O12"/>
    <mergeCell ref="A1:B1"/>
    <mergeCell ref="C2:H2"/>
    <mergeCell ref="I2:L2"/>
    <mergeCell ref="M2:O2"/>
    <mergeCell ref="C1:P1"/>
    <mergeCell ref="C3:P3"/>
    <mergeCell ref="C4:P4"/>
    <mergeCell ref="C5:P5"/>
    <mergeCell ref="C6:P6"/>
    <mergeCell ref="C7:H7"/>
    <mergeCell ref="I7:L7"/>
    <mergeCell ref="M7:O7"/>
    <mergeCell ref="C8:H8"/>
    <mergeCell ref="I8:L8"/>
    <mergeCell ref="M8:O8"/>
    <mergeCell ref="C9:H9"/>
    <mergeCell ref="I9:L9"/>
    <mergeCell ref="M9:O9"/>
    <mergeCell ref="C10:H10"/>
    <mergeCell ref="I10:L10"/>
  </mergeCells>
  <conditionalFormatting sqref="C22:E22 C23:O23 C4 H22:O22">
    <cfRule type="cellIs" dxfId="0" priority="48" operator="greaterThan">
      <formula>0</formula>
    </cfRule>
  </conditionalFormatting>
  <conditionalFormatting sqref="C21:E21 H21:O21">
    <cfRule type="expression" dxfId="35" priority="47">
      <formula>ISERROR(C21)</formula>
    </cfRule>
  </conditionalFormatting>
  <conditionalFormatting sqref="C21:E21 H21:O21">
    <cfRule type="cellIs" dxfId="35" priority="46" operator="equal">
      <formula>0</formula>
    </cfRule>
  </conditionalFormatting>
  <conditionalFormatting sqref="C21:E21 H21:O21">
    <cfRule type="cellIs" dxfId="37" priority="45" operator="greaterThan">
      <formula>0</formula>
    </cfRule>
  </conditionalFormatting>
  <conditionalFormatting sqref="C27:O27 D29:O29 D33:O33">
    <cfRule type="cellIs" dxfId="0" priority="44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40">
      <formula>ISBLANK(C8)</formula>
    </cfRule>
  </conditionalFormatting>
  <conditionalFormatting sqref="C29">
    <cfRule type="cellIs" dxfId="0" priority="42" operator="notEqual">
      <formula>VALUE(C28)</formula>
    </cfRule>
  </conditionalFormatting>
  <conditionalFormatting sqref="C29">
    <cfRule type="expression" dxfId="44" priority="41">
      <formula>ISBLANK(C29)</formula>
    </cfRule>
  </conditionalFormatting>
  <conditionalFormatting sqref="C8:O8 C10:O10 C12:O12 C14:O14 C16:O16 C31:O31 D35:O35 D37:O37 D25:O25 D39:O39 D41:O41">
    <cfRule type="cellIs" dxfId="0" priority="43" operator="notEqual">
      <formula>C7</formula>
    </cfRule>
  </conditionalFormatting>
  <conditionalFormatting sqref="C31">
    <cfRule type="expression" dxfId="44" priority="39">
      <formula>ISBLANK(C31)</formula>
    </cfRule>
  </conditionalFormatting>
  <conditionalFormatting sqref="C33">
    <cfRule type="cellIs" dxfId="0" priority="38" operator="notEqual">
      <formula>VALUE(C32)</formula>
    </cfRule>
  </conditionalFormatting>
  <conditionalFormatting sqref="C33">
    <cfRule type="expression" dxfId="44" priority="37">
      <formula>ISBLANK(C33)</formula>
    </cfRule>
  </conditionalFormatting>
  <conditionalFormatting sqref="C35">
    <cfRule type="cellIs" dxfId="0" priority="36" operator="notEqual">
      <formula>C34</formula>
    </cfRule>
  </conditionalFormatting>
  <conditionalFormatting sqref="C35">
    <cfRule type="expression" dxfId="44" priority="35">
      <formula>ISBLANK(C35)</formula>
    </cfRule>
  </conditionalFormatting>
  <conditionalFormatting sqref="C37">
    <cfRule type="cellIs" dxfId="0" priority="34" operator="notEqual">
      <formula>C36</formula>
    </cfRule>
  </conditionalFormatting>
  <conditionalFormatting sqref="C37">
    <cfRule type="expression" dxfId="44" priority="33">
      <formula>ISBLANK(C37)</formula>
    </cfRule>
  </conditionalFormatting>
  <conditionalFormatting sqref="C6">
    <cfRule type="expression" dxfId="44" priority="31">
      <formula>ISBLANK(C6)</formula>
    </cfRule>
    <cfRule type="cellIs" dxfId="0" priority="32" operator="notEqual">
      <formula>C5</formula>
    </cfRule>
  </conditionalFormatting>
  <conditionalFormatting sqref="C25">
    <cfRule type="cellIs" dxfId="0" priority="30" operator="notEqual">
      <formula>C24</formula>
    </cfRule>
  </conditionalFormatting>
  <conditionalFormatting sqref="C25">
    <cfRule type="expression" dxfId="44" priority="29">
      <formula>ISBLANK(C25)</formula>
    </cfRule>
  </conditionalFormatting>
  <conditionalFormatting sqref="C39">
    <cfRule type="cellIs" dxfId="0" priority="28" operator="notEqual">
      <formula>C38</formula>
    </cfRule>
  </conditionalFormatting>
  <conditionalFormatting sqref="C39">
    <cfRule type="expression" dxfId="44" priority="27">
      <formula>ISBLANK(C39)</formula>
    </cfRule>
  </conditionalFormatting>
  <conditionalFormatting sqref="C41">
    <cfRule type="cellIs" dxfId="0" priority="26" operator="notEqual">
      <formula>C40</formula>
    </cfRule>
  </conditionalFormatting>
  <conditionalFormatting sqref="C41">
    <cfRule type="expression" dxfId="44" priority="25">
      <formula>ISBLANK(C41)</formula>
    </cfRule>
  </conditionalFormatting>
  <conditionalFormatting sqref="C23:O41">
    <cfRule type="expression" dxfId="35" priority="24" stopIfTrue="1">
      <formula>OR(C$22="Free",C$22="Telenor",C$22="Mtel",C$22="Telenor&amp;Mtel")</formula>
    </cfRule>
  </conditionalFormatting>
  <conditionalFormatting sqref="F22:G22">
    <cfRule type="cellIs" dxfId="0" priority="23" operator="greaterThan">
      <formula>0</formula>
    </cfRule>
  </conditionalFormatting>
  <conditionalFormatting sqref="F21:G21">
    <cfRule type="expression" dxfId="35" priority="22">
      <formula>ISERROR(F21)</formula>
    </cfRule>
  </conditionalFormatting>
  <conditionalFormatting sqref="F21:G21">
    <cfRule type="cellIs" dxfId="35" priority="21" operator="equal">
      <formula>0</formula>
    </cfRule>
  </conditionalFormatting>
  <conditionalFormatting sqref="F21:G21">
    <cfRule type="cellIs" dxfId="37" priority="20" operator="greaterThan">
      <formula>0</formula>
    </cfRule>
  </conditionalFormatting>
  <conditionalFormatting sqref="C19">
    <cfRule type="expression" dxfId="170" priority="19">
      <formula>ISERROR(C19)</formula>
    </cfRule>
    <cfRule type="cellIs" dxfId="170" priority="18" operator="equal">
      <formula>0</formula>
    </cfRule>
  </conditionalFormatting>
  <conditionalFormatting sqref="D19:O19">
    <cfRule type="cellIs" dxfId="170" priority="16" operator="equal">
      <formula>0</formula>
    </cfRule>
    <cfRule type="expression" dxfId="170" priority="17">
      <formula>ISERROR(D19)</formula>
    </cfRule>
  </conditionalFormatting>
  <conditionalFormatting sqref="P22:P23">
    <cfRule type="cellIs" dxfId="0" priority="10" operator="greaterThan">
      <formula>0</formula>
    </cfRule>
  </conditionalFormatting>
  <conditionalFormatting sqref="P21">
    <cfRule type="expression" dxfId="35" priority="9">
      <formula>ISERROR(P21)</formula>
    </cfRule>
  </conditionalFormatting>
  <conditionalFormatting sqref="P21">
    <cfRule type="cellIs" dxfId="35" priority="8" operator="equal">
      <formula>0</formula>
    </cfRule>
  </conditionalFormatting>
  <conditionalFormatting sqref="P21">
    <cfRule type="cellIs" dxfId="37" priority="7" operator="greaterThan">
      <formula>0</formula>
    </cfRule>
  </conditionalFormatting>
  <conditionalFormatting sqref="P27 P29 P33">
    <cfRule type="cellIs" dxfId="0" priority="6" operator="notEqual">
      <formula>VALUE(P26)</formula>
    </cfRule>
  </conditionalFormatting>
  <conditionalFormatting sqref="P8 P10 P12 P14 P16 P27 P29 P31 P33 P35 P37 P25 P39 P41">
    <cfRule type="expression" dxfId="44" priority="4">
      <formula>ISBLANK(P8)</formula>
    </cfRule>
  </conditionalFormatting>
  <conditionalFormatting sqref="P8 P10 P12 P14 P16 P31 P35 P37 P25 P39 P41">
    <cfRule type="cellIs" dxfId="0" priority="5" operator="notEqual">
      <formula>P7</formula>
    </cfRule>
  </conditionalFormatting>
  <conditionalFormatting sqref="P23:P41">
    <cfRule type="expression" dxfId="35" priority="3" stopIfTrue="1">
      <formula>OR(P$22="Free",P$22="Telenor",P$22="Mtel",P$22="Telenor&amp;Mtel")</formula>
    </cfRule>
  </conditionalFormatting>
  <conditionalFormatting sqref="P19">
    <cfRule type="cellIs" dxfId="35" priority="1" operator="equal">
      <formula>0</formula>
    </cfRule>
    <cfRule type="expression" dxfId="35" priority="2">
      <formula>ISERROR(P19)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P19" sqref="P19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1" t="s">
        <v>123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4">
      <c r="A3" s="178"/>
      <c r="B3" s="27" t="s">
        <v>3</v>
      </c>
      <c r="C3" s="152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4"/>
    </row>
    <row r="4" ht="25.2" s="33" customFormat="1">
      <c r="A4" s="178"/>
      <c r="B4" s="24" t="s">
        <v>4</v>
      </c>
      <c r="C4" s="182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4"/>
    </row>
    <row r="5" ht="24.6">
      <c r="A5" s="178"/>
      <c r="B5" s="28" t="s">
        <v>5</v>
      </c>
      <c r="C5" s="179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1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29"/>
    </row>
    <row r="8" ht="18" s="33" customFormat="1">
      <c r="A8" s="178"/>
      <c r="B8" s="24" t="s">
        <v>9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21"/>
    </row>
    <row r="9" ht="17.4">
      <c r="A9" s="178"/>
      <c r="B9" s="23" t="s">
        <v>10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20"/>
    </row>
    <row r="10" ht="18" s="33" customFormat="1">
      <c r="A10" s="178"/>
      <c r="B10" s="25" t="s">
        <v>12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21"/>
    </row>
    <row r="11" ht="17.4">
      <c r="A11" s="178"/>
      <c r="B11" s="23" t="s">
        <v>13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20"/>
    </row>
    <row r="12" ht="18" s="33" customFormat="1">
      <c r="A12" s="178"/>
      <c r="B12" s="25" t="s">
        <v>14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21"/>
    </row>
    <row r="13" ht="17.4">
      <c r="A13" s="178"/>
      <c r="B13" s="23" t="s">
        <v>15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20"/>
    </row>
    <row r="14" ht="18" s="33" customFormat="1">
      <c r="A14" s="178"/>
      <c r="B14" s="25" t="s">
        <v>16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28"/>
    </row>
    <row r="15" ht="17.4">
      <c r="A15" s="178"/>
      <c r="B15" s="23" t="s">
        <v>17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27"/>
    </row>
    <row r="16" ht="17.4" s="33" customFormat="1">
      <c r="A16" s="178"/>
      <c r="B16" s="70" t="s">
        <v>18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22"/>
    </row>
    <row r="17" ht="17.4">
      <c r="A17" s="190"/>
      <c r="B17" s="72" t="s">
        <v>19</v>
      </c>
      <c r="C17" s="65" t="s">
        <v>20</v>
      </c>
      <c r="D17" s="66" t="s">
        <v>21</v>
      </c>
      <c r="E17" s="66" t="s">
        <v>22</v>
      </c>
      <c r="F17" s="66" t="s">
        <v>23</v>
      </c>
      <c r="G17" s="66" t="s">
        <v>24</v>
      </c>
      <c r="H17" s="67" t="s">
        <v>25</v>
      </c>
      <c r="I17" s="65" t="s">
        <v>20</v>
      </c>
      <c r="J17" s="66" t="s">
        <v>21</v>
      </c>
      <c r="K17" s="66" t="s">
        <v>22</v>
      </c>
      <c r="L17" s="67" t="s">
        <v>23</v>
      </c>
      <c r="M17" s="65" t="s">
        <v>20</v>
      </c>
      <c r="N17" s="66" t="s">
        <v>21</v>
      </c>
      <c r="O17" s="67" t="s">
        <v>22</v>
      </c>
      <c r="P17" s="123" t="s">
        <v>20</v>
      </c>
    </row>
    <row r="18" ht="17.4">
      <c r="A18" s="190"/>
      <c r="B18" s="72" t="s">
        <v>26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33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5">
        <f>VLOOKUP(P8,AntennasPortName!A:H,2,FALSE)</f>
      </c>
    </row>
    <row r="20" ht="17.4">
      <c r="A20" s="178"/>
      <c r="B20" s="71" t="s">
        <v>34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37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38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39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40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45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46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49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50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51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52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54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55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57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58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64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65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67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68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70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71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72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73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M14:O14"/>
    <mergeCell ref="M10:O10"/>
    <mergeCell ref="C11:H11"/>
    <mergeCell ref="I11:L11"/>
    <mergeCell ref="M11:O11"/>
    <mergeCell ref="C12:H12"/>
    <mergeCell ref="A34:A35"/>
    <mergeCell ref="A36:A41"/>
    <mergeCell ref="A42:A45"/>
    <mergeCell ref="C15:H15"/>
    <mergeCell ref="I15:L15"/>
    <mergeCell ref="B42:P45"/>
    <mergeCell ref="M15:O15"/>
    <mergeCell ref="C16:H16"/>
    <mergeCell ref="I16:L16"/>
    <mergeCell ref="M16:O16"/>
    <mergeCell ref="A3:A33"/>
    <mergeCell ref="C13:H13"/>
    <mergeCell ref="I13:L13"/>
    <mergeCell ref="M13:O13"/>
    <mergeCell ref="C14:H14"/>
    <mergeCell ref="I14:L14"/>
    <mergeCell ref="I12:L12"/>
    <mergeCell ref="M12:O12"/>
    <mergeCell ref="A1:B1"/>
    <mergeCell ref="C2:H2"/>
    <mergeCell ref="I2:L2"/>
    <mergeCell ref="M2:O2"/>
    <mergeCell ref="C1:P1"/>
    <mergeCell ref="C3:P3"/>
    <mergeCell ref="C4:P4"/>
    <mergeCell ref="C5:P5"/>
    <mergeCell ref="C6:P6"/>
    <mergeCell ref="C7:H7"/>
    <mergeCell ref="I7:L7"/>
    <mergeCell ref="M7:O7"/>
    <mergeCell ref="C8:H8"/>
    <mergeCell ref="I8:L8"/>
    <mergeCell ref="M8:O8"/>
    <mergeCell ref="C9:H9"/>
    <mergeCell ref="I9:L9"/>
    <mergeCell ref="M9:O9"/>
    <mergeCell ref="C10:H10"/>
    <mergeCell ref="I10:L10"/>
  </mergeCells>
  <conditionalFormatting sqref="C22:E22 C23:O23 C4 H22:O22">
    <cfRule type="cellIs" dxfId="0" priority="48" operator="greaterThan">
      <formula>0</formula>
    </cfRule>
  </conditionalFormatting>
  <conditionalFormatting sqref="C21:E21 H21:O21">
    <cfRule type="expression" dxfId="35" priority="47">
      <formula>ISERROR(C21)</formula>
    </cfRule>
  </conditionalFormatting>
  <conditionalFormatting sqref="C21:E21 H21:O21">
    <cfRule type="cellIs" dxfId="35" priority="46" operator="equal">
      <formula>0</formula>
    </cfRule>
  </conditionalFormatting>
  <conditionalFormatting sqref="C21:E21 H21:O21">
    <cfRule type="cellIs" dxfId="37" priority="45" operator="greaterThan">
      <formula>0</formula>
    </cfRule>
  </conditionalFormatting>
  <conditionalFormatting sqref="C27:O27 D29:O29 D33:O33">
    <cfRule type="cellIs" dxfId="0" priority="44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40">
      <formula>ISBLANK(C8)</formula>
    </cfRule>
  </conditionalFormatting>
  <conditionalFormatting sqref="C29">
    <cfRule type="cellIs" dxfId="0" priority="42" operator="notEqual">
      <formula>VALUE(C28)</formula>
    </cfRule>
  </conditionalFormatting>
  <conditionalFormatting sqref="C29">
    <cfRule type="expression" dxfId="44" priority="41">
      <formula>ISBLANK(C29)</formula>
    </cfRule>
  </conditionalFormatting>
  <conditionalFormatting sqref="C8:O8 C10:O10 C12:O12 C14:O14 C16:O16 C31:O31 D35:O35 D37:O37 D25:O25 D39:O39 D41:O41">
    <cfRule type="cellIs" dxfId="0" priority="43" operator="notEqual">
      <formula>C7</formula>
    </cfRule>
  </conditionalFormatting>
  <conditionalFormatting sqref="C31">
    <cfRule type="expression" dxfId="44" priority="39">
      <formula>ISBLANK(C31)</formula>
    </cfRule>
  </conditionalFormatting>
  <conditionalFormatting sqref="C33">
    <cfRule type="cellIs" dxfId="0" priority="38" operator="notEqual">
      <formula>VALUE(C32)</formula>
    </cfRule>
  </conditionalFormatting>
  <conditionalFormatting sqref="C33">
    <cfRule type="expression" dxfId="44" priority="37">
      <formula>ISBLANK(C33)</formula>
    </cfRule>
  </conditionalFormatting>
  <conditionalFormatting sqref="C35">
    <cfRule type="cellIs" dxfId="0" priority="36" operator="notEqual">
      <formula>C34</formula>
    </cfRule>
  </conditionalFormatting>
  <conditionalFormatting sqref="C35">
    <cfRule type="expression" dxfId="44" priority="35">
      <formula>ISBLANK(C35)</formula>
    </cfRule>
  </conditionalFormatting>
  <conditionalFormatting sqref="C37">
    <cfRule type="cellIs" dxfId="0" priority="34" operator="notEqual">
      <formula>C36</formula>
    </cfRule>
  </conditionalFormatting>
  <conditionalFormatting sqref="C37">
    <cfRule type="expression" dxfId="44" priority="33">
      <formula>ISBLANK(C37)</formula>
    </cfRule>
  </conditionalFormatting>
  <conditionalFormatting sqref="C6">
    <cfRule type="expression" dxfId="44" priority="31">
      <formula>ISBLANK(C6)</formula>
    </cfRule>
    <cfRule type="cellIs" dxfId="0" priority="32" operator="notEqual">
      <formula>C5</formula>
    </cfRule>
  </conditionalFormatting>
  <conditionalFormatting sqref="C25">
    <cfRule type="cellIs" dxfId="0" priority="30" operator="notEqual">
      <formula>C24</formula>
    </cfRule>
  </conditionalFormatting>
  <conditionalFormatting sqref="C25">
    <cfRule type="expression" dxfId="44" priority="29">
      <formula>ISBLANK(C25)</formula>
    </cfRule>
  </conditionalFormatting>
  <conditionalFormatting sqref="C39">
    <cfRule type="cellIs" dxfId="0" priority="28" operator="notEqual">
      <formula>C38</formula>
    </cfRule>
  </conditionalFormatting>
  <conditionalFormatting sqref="C39">
    <cfRule type="expression" dxfId="44" priority="27">
      <formula>ISBLANK(C39)</formula>
    </cfRule>
  </conditionalFormatting>
  <conditionalFormatting sqref="C41">
    <cfRule type="cellIs" dxfId="0" priority="26" operator="notEqual">
      <formula>C40</formula>
    </cfRule>
  </conditionalFormatting>
  <conditionalFormatting sqref="C41">
    <cfRule type="expression" dxfId="44" priority="25">
      <formula>ISBLANK(C41)</formula>
    </cfRule>
  </conditionalFormatting>
  <conditionalFormatting sqref="C23:O41">
    <cfRule type="expression" dxfId="35" priority="24" stopIfTrue="1">
      <formula>OR(C$22="Free",C$22="Telenor",C$22="Mtel",C$22="Telenor&amp;Mtel")</formula>
    </cfRule>
  </conditionalFormatting>
  <conditionalFormatting sqref="F22:G22">
    <cfRule type="cellIs" dxfId="0" priority="23" operator="greaterThan">
      <formula>0</formula>
    </cfRule>
  </conditionalFormatting>
  <conditionalFormatting sqref="F21:G21">
    <cfRule type="expression" dxfId="35" priority="22">
      <formula>ISERROR(F21)</formula>
    </cfRule>
  </conditionalFormatting>
  <conditionalFormatting sqref="F21:G21">
    <cfRule type="cellIs" dxfId="35" priority="21" operator="equal">
      <formula>0</formula>
    </cfRule>
  </conditionalFormatting>
  <conditionalFormatting sqref="F21:G21">
    <cfRule type="cellIs" dxfId="37" priority="20" operator="greaterThan">
      <formula>0</formula>
    </cfRule>
  </conditionalFormatting>
  <conditionalFormatting sqref="C19">
    <cfRule type="expression" dxfId="127" priority="19">
      <formula>ISERROR(C19)</formula>
    </cfRule>
    <cfRule type="cellIs" dxfId="35" priority="18" operator="equal">
      <formula>0</formula>
    </cfRule>
  </conditionalFormatting>
  <conditionalFormatting sqref="D19:O19">
    <cfRule type="cellIs" dxfId="35" priority="16" operator="equal">
      <formula>0</formula>
    </cfRule>
    <cfRule type="expression" dxfId="127" priority="17">
      <formula>ISERROR(D19)</formula>
    </cfRule>
  </conditionalFormatting>
  <conditionalFormatting sqref="P22:P23">
    <cfRule type="cellIs" dxfId="0" priority="10" operator="greaterThan">
      <formula>0</formula>
    </cfRule>
  </conditionalFormatting>
  <conditionalFormatting sqref="P21">
    <cfRule type="expression" dxfId="35" priority="9">
      <formula>ISERROR(P21)</formula>
    </cfRule>
  </conditionalFormatting>
  <conditionalFormatting sqref="P21">
    <cfRule type="cellIs" dxfId="35" priority="8" operator="equal">
      <formula>0</formula>
    </cfRule>
  </conditionalFormatting>
  <conditionalFormatting sqref="P21">
    <cfRule type="cellIs" dxfId="37" priority="7" operator="greaterThan">
      <formula>0</formula>
    </cfRule>
  </conditionalFormatting>
  <conditionalFormatting sqref="P27 P29 P33">
    <cfRule type="cellIs" dxfId="0" priority="6" operator="notEqual">
      <formula>VALUE(P26)</formula>
    </cfRule>
  </conditionalFormatting>
  <conditionalFormatting sqref="P8 P10 P12 P14 P16 P27 P29 P31 P33 P35 P37 P25 P39 P41">
    <cfRule type="expression" dxfId="44" priority="4">
      <formula>ISBLANK(P8)</formula>
    </cfRule>
  </conditionalFormatting>
  <conditionalFormatting sqref="P8 P10 P12 P14 P16 P31 P35 P37 P25 P39 P41">
    <cfRule type="cellIs" dxfId="0" priority="5" operator="notEqual">
      <formula>P7</formula>
    </cfRule>
  </conditionalFormatting>
  <conditionalFormatting sqref="P23:P41">
    <cfRule type="expression" dxfId="35" priority="3" stopIfTrue="1">
      <formula>OR(P$22="Free",P$22="Telenor",P$22="Mtel",P$22="Telenor&amp;Mtel")</formula>
    </cfRule>
  </conditionalFormatting>
  <conditionalFormatting sqref="P19">
    <cfRule type="cellIs" dxfId="35" priority="1" operator="equal">
      <formula>0</formula>
    </cfRule>
    <cfRule type="expression" dxfId="35" priority="2">
      <formula>ISERROR(P19)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P19" sqref="P19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1" t="s">
        <v>125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4">
      <c r="A3" s="178"/>
      <c r="B3" s="27" t="s">
        <v>3</v>
      </c>
      <c r="C3" s="152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4"/>
    </row>
    <row r="4" ht="25.2" s="33" customFormat="1">
      <c r="A4" s="178"/>
      <c r="B4" s="24" t="s">
        <v>4</v>
      </c>
      <c r="C4" s="200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2"/>
    </row>
    <row r="5" ht="24.6">
      <c r="A5" s="178"/>
      <c r="B5" s="28" t="s">
        <v>5</v>
      </c>
      <c r="C5" s="193"/>
      <c r="D5" s="194"/>
      <c r="E5" s="194"/>
      <c r="F5" s="194"/>
      <c r="G5" s="194"/>
      <c r="H5" s="194"/>
      <c r="I5" s="194"/>
      <c r="J5" s="194"/>
      <c r="K5" s="194"/>
      <c r="L5" s="194"/>
      <c r="M5" s="194"/>
      <c r="N5" s="194"/>
      <c r="O5" s="194"/>
      <c r="P5" s="195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30"/>
    </row>
    <row r="8" ht="18" s="33" customFormat="1">
      <c r="A8" s="178"/>
      <c r="B8" s="24" t="s">
        <v>9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31"/>
    </row>
    <row r="9" ht="17.4">
      <c r="A9" s="178"/>
      <c r="B9" s="23" t="s">
        <v>10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30"/>
    </row>
    <row r="10" ht="18" s="33" customFormat="1">
      <c r="A10" s="178"/>
      <c r="B10" s="25" t="s">
        <v>12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31"/>
    </row>
    <row r="11" ht="17.4">
      <c r="A11" s="178"/>
      <c r="B11" s="23" t="s">
        <v>13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30"/>
    </row>
    <row r="12" ht="18" s="33" customFormat="1">
      <c r="A12" s="178"/>
      <c r="B12" s="25" t="s">
        <v>14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31"/>
    </row>
    <row r="13" ht="17.4">
      <c r="A13" s="178"/>
      <c r="B13" s="23" t="s">
        <v>15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30"/>
    </row>
    <row r="14" ht="18" s="33" customFormat="1">
      <c r="A14" s="178"/>
      <c r="B14" s="25" t="s">
        <v>16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32"/>
    </row>
    <row r="15" ht="17.4">
      <c r="A15" s="178"/>
      <c r="B15" s="23" t="s">
        <v>17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33"/>
    </row>
    <row r="16" ht="17.4" s="33" customFormat="1">
      <c r="A16" s="178"/>
      <c r="B16" s="70" t="s">
        <v>18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34"/>
    </row>
    <row r="17" ht="17.4">
      <c r="A17" s="190"/>
      <c r="B17" s="72" t="s">
        <v>19</v>
      </c>
      <c r="C17" s="65" t="s">
        <v>20</v>
      </c>
      <c r="D17" s="66" t="s">
        <v>21</v>
      </c>
      <c r="E17" s="66" t="s">
        <v>22</v>
      </c>
      <c r="F17" s="66" t="s">
        <v>23</v>
      </c>
      <c r="G17" s="66" t="s">
        <v>24</v>
      </c>
      <c r="H17" s="67" t="s">
        <v>25</v>
      </c>
      <c r="I17" s="65" t="s">
        <v>20</v>
      </c>
      <c r="J17" s="66" t="s">
        <v>21</v>
      </c>
      <c r="K17" s="66" t="s">
        <v>22</v>
      </c>
      <c r="L17" s="67" t="s">
        <v>23</v>
      </c>
      <c r="M17" s="65" t="s">
        <v>20</v>
      </c>
      <c r="N17" s="66" t="s">
        <v>21</v>
      </c>
      <c r="O17" s="67" t="s">
        <v>22</v>
      </c>
      <c r="P17" s="123" t="s">
        <v>20</v>
      </c>
    </row>
    <row r="18" ht="17.4">
      <c r="A18" s="190"/>
      <c r="B18" s="72" t="s">
        <v>26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33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6">
        <f>VLOOKUP(P8,AntennasPortName!A:H,2,FALSE)</f>
      </c>
      <c r="Q19" s="137"/>
    </row>
    <row r="20" ht="17.4">
      <c r="A20" s="178"/>
      <c r="B20" s="71" t="s">
        <v>34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37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38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39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40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45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46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49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50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51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52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54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55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57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58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64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65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67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68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70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71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72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73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C3:P3"/>
    <mergeCell ref="C4:P4"/>
    <mergeCell ref="C5:P5"/>
    <mergeCell ref="C6:P6"/>
    <mergeCell ref="B42:P45"/>
    <mergeCell ref="M15:O15"/>
    <mergeCell ref="M16:O16"/>
    <mergeCell ref="M13:O13"/>
    <mergeCell ref="M14:O14"/>
    <mergeCell ref="M11:O11"/>
    <mergeCell ref="M12:O12"/>
    <mergeCell ref="C9:H9"/>
    <mergeCell ref="I9:L9"/>
    <mergeCell ref="M9:O9"/>
    <mergeCell ref="C10:H10"/>
    <mergeCell ref="I10:L10"/>
    <mergeCell ref="A34:A35"/>
    <mergeCell ref="A36:A41"/>
    <mergeCell ref="A42:A45"/>
    <mergeCell ref="C15:H15"/>
    <mergeCell ref="I15:L15"/>
    <mergeCell ref="C16:H16"/>
    <mergeCell ref="I16:L16"/>
    <mergeCell ref="A3:A33"/>
    <mergeCell ref="C13:H13"/>
    <mergeCell ref="I13:L13"/>
    <mergeCell ref="C14:H14"/>
    <mergeCell ref="I14:L14"/>
    <mergeCell ref="C11:H11"/>
    <mergeCell ref="I11:L11"/>
    <mergeCell ref="C12:H12"/>
    <mergeCell ref="I12:L12"/>
    <mergeCell ref="M10:O10"/>
    <mergeCell ref="C7:H7"/>
    <mergeCell ref="I7:L7"/>
    <mergeCell ref="M7:O7"/>
    <mergeCell ref="C8:H8"/>
    <mergeCell ref="I8:L8"/>
    <mergeCell ref="M8:O8"/>
    <mergeCell ref="A1:B1"/>
    <mergeCell ref="C2:H2"/>
    <mergeCell ref="I2:L2"/>
    <mergeCell ref="M2:O2"/>
    <mergeCell ref="C1:P1"/>
  </mergeCells>
  <conditionalFormatting sqref="C22:E22 C23:O23 C4 H22:O22">
    <cfRule type="cellIs" dxfId="0" priority="46" operator="greaterThan">
      <formula>0</formula>
    </cfRule>
  </conditionalFormatting>
  <conditionalFormatting sqref="C21:E21 H21:O21">
    <cfRule type="expression" dxfId="35" priority="45">
      <formula>ISERROR(C21)</formula>
    </cfRule>
  </conditionalFormatting>
  <conditionalFormatting sqref="C21:E21 H21:O21">
    <cfRule type="cellIs" dxfId="35" priority="44" operator="equal">
      <formula>0</formula>
    </cfRule>
  </conditionalFormatting>
  <conditionalFormatting sqref="C21:E21 H21:O21">
    <cfRule type="cellIs" dxfId="37" priority="43" operator="greaterThan">
      <formula>0</formula>
    </cfRule>
  </conditionalFormatting>
  <conditionalFormatting sqref="C27:O27 D29:O29 D33:O33">
    <cfRule type="cellIs" dxfId="0" priority="42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38">
      <formula>ISBLANK(C8)</formula>
    </cfRule>
  </conditionalFormatting>
  <conditionalFormatting sqref="C29">
    <cfRule type="cellIs" dxfId="0" priority="40" operator="notEqual">
      <formula>VALUE(C28)</formula>
    </cfRule>
  </conditionalFormatting>
  <conditionalFormatting sqref="C29">
    <cfRule type="expression" dxfId="44" priority="39">
      <formula>ISBLANK(C29)</formula>
    </cfRule>
  </conditionalFormatting>
  <conditionalFormatting sqref="C8:O8 C10:O10 C12:O12 C14:O14 C16:O16 C31:O31 D35:O35 D37:O37 D25:O25 D39:O39 D41:O41">
    <cfRule type="cellIs" dxfId="0" priority="41" operator="notEqual">
      <formula>C7</formula>
    </cfRule>
  </conditionalFormatting>
  <conditionalFormatting sqref="C31">
    <cfRule type="expression" dxfId="44" priority="37">
      <formula>ISBLANK(C31)</formula>
    </cfRule>
  </conditionalFormatting>
  <conditionalFormatting sqref="C33">
    <cfRule type="cellIs" dxfId="0" priority="36" operator="notEqual">
      <formula>VALUE(C32)</formula>
    </cfRule>
  </conditionalFormatting>
  <conditionalFormatting sqref="C33">
    <cfRule type="expression" dxfId="44" priority="35">
      <formula>ISBLANK(C33)</formula>
    </cfRule>
  </conditionalFormatting>
  <conditionalFormatting sqref="C35">
    <cfRule type="cellIs" dxfId="0" priority="34" operator="notEqual">
      <formula>C34</formula>
    </cfRule>
  </conditionalFormatting>
  <conditionalFormatting sqref="C35">
    <cfRule type="expression" dxfId="44" priority="33">
      <formula>ISBLANK(C35)</formula>
    </cfRule>
  </conditionalFormatting>
  <conditionalFormatting sqref="C37">
    <cfRule type="cellIs" dxfId="0" priority="32" operator="notEqual">
      <formula>C36</formula>
    </cfRule>
  </conditionalFormatting>
  <conditionalFormatting sqref="C37">
    <cfRule type="expression" dxfId="44" priority="31">
      <formula>ISBLANK(C37)</formula>
    </cfRule>
  </conditionalFormatting>
  <conditionalFormatting sqref="C6">
    <cfRule type="expression" dxfId="44" priority="29">
      <formula>ISBLANK(C6)</formula>
    </cfRule>
    <cfRule type="cellIs" dxfId="0" priority="30" operator="notEqual">
      <formula>C5</formula>
    </cfRule>
  </conditionalFormatting>
  <conditionalFormatting sqref="C25">
    <cfRule type="cellIs" dxfId="0" priority="28" operator="notEqual">
      <formula>C24</formula>
    </cfRule>
  </conditionalFormatting>
  <conditionalFormatting sqref="C25">
    <cfRule type="expression" dxfId="44" priority="27">
      <formula>ISBLANK(C25)</formula>
    </cfRule>
  </conditionalFormatting>
  <conditionalFormatting sqref="C39">
    <cfRule type="cellIs" dxfId="0" priority="26" operator="notEqual">
      <formula>C38</formula>
    </cfRule>
  </conditionalFormatting>
  <conditionalFormatting sqref="C39">
    <cfRule type="expression" dxfId="44" priority="25">
      <formula>ISBLANK(C39)</formula>
    </cfRule>
  </conditionalFormatting>
  <conditionalFormatting sqref="C41">
    <cfRule type="cellIs" dxfId="0" priority="24" operator="notEqual">
      <formula>C40</formula>
    </cfRule>
  </conditionalFormatting>
  <conditionalFormatting sqref="C41">
    <cfRule type="expression" dxfId="44" priority="23">
      <formula>ISBLANK(C41)</formula>
    </cfRule>
  </conditionalFormatting>
  <conditionalFormatting sqref="C23:O41">
    <cfRule type="expression" dxfId="35" priority="22" stopIfTrue="1">
      <formula>OR(C$22="Free",C$22="Telenor",C$22="Mtel",C$22="Telenor&amp;Mtel")</formula>
    </cfRule>
  </conditionalFormatting>
  <conditionalFormatting sqref="F22:G22">
    <cfRule type="cellIs" dxfId="0" priority="21" operator="greaterThan">
      <formula>0</formula>
    </cfRule>
  </conditionalFormatting>
  <conditionalFormatting sqref="F21:G21">
    <cfRule type="expression" dxfId="35" priority="20">
      <formula>ISERROR(F21)</formula>
    </cfRule>
  </conditionalFormatting>
  <conditionalFormatting sqref="F21:G21">
    <cfRule type="cellIs" dxfId="35" priority="19" operator="equal">
      <formula>0</formula>
    </cfRule>
  </conditionalFormatting>
  <conditionalFormatting sqref="F21:G21">
    <cfRule type="cellIs" dxfId="37" priority="18" operator="greaterThan">
      <formula>0</formula>
    </cfRule>
  </conditionalFormatting>
  <conditionalFormatting sqref="P22:P23">
    <cfRule type="cellIs" dxfId="0" priority="17" operator="greaterThan">
      <formula>0</formula>
    </cfRule>
  </conditionalFormatting>
  <conditionalFormatting sqref="P27 P29 P33">
    <cfRule type="cellIs" dxfId="0" priority="13" operator="notEqual">
      <formula>VALUE(P26)</formula>
    </cfRule>
  </conditionalFormatting>
  <conditionalFormatting sqref="P8 P10 P12 P14 P16 P27 P29 P31 P33 P35 P37 P25 P39 P41">
    <cfRule type="expression" dxfId="44" priority="11">
      <formula>ISBLANK(P8)</formula>
    </cfRule>
  </conditionalFormatting>
  <conditionalFormatting sqref="P8 P10 P12 P14 P16 P31 P35 P37 P25 P39 P41">
    <cfRule type="cellIs" dxfId="0" priority="12" operator="notEqual">
      <formula>P7</formula>
    </cfRule>
  </conditionalFormatting>
  <conditionalFormatting sqref="P23:P41">
    <cfRule type="expression" dxfId="35" priority="10" stopIfTrue="1">
      <formula>OR(P$22="Free",P$22="Telenor",P$22="Mtel",P$22="Telenor&amp;Mtel")</formula>
    </cfRule>
  </conditionalFormatting>
  <conditionalFormatting sqref="C19">
    <cfRule type="cellIs" dxfId="35" priority="7" operator="equal">
      <formula>0</formula>
    </cfRule>
    <cfRule type="expression" dxfId="35" priority="6">
      <formula>ISERROR(C19)</formula>
    </cfRule>
  </conditionalFormatting>
  <conditionalFormatting sqref="D19:P19">
    <cfRule type="expression" dxfId="35" priority="4">
      <formula>ISERROR(D19)</formula>
    </cfRule>
    <cfRule type="cellIs" dxfId="35" priority="5" operator="equal">
      <formula>0</formula>
    </cfRule>
  </conditionalFormatting>
  <conditionalFormatting sqref="P21">
    <cfRule type="expression" dxfId="35" priority="3">
      <formula>ISERROR(P21)</formula>
    </cfRule>
  </conditionalFormatting>
  <conditionalFormatting sqref="P21">
    <cfRule type="cellIs" dxfId="35" priority="2" operator="equal">
      <formula>0</formula>
    </cfRule>
  </conditionalFormatting>
  <conditionalFormatting sqref="P21">
    <cfRule type="cellIs" dxfId="37" priority="1" operator="greaterThan">
      <formula>0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pageSetup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Equipment BOM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2016-12-02T09:09:24Z</cp:lastPrinted>
  <dcterms:created xsi:type="dcterms:W3CDTF">2016-04-08T09:50:24Z</dcterms:created>
  <dcterms:modified xsi:type="dcterms:W3CDTF">2021-06-14T06:45:21Z</dcterms:modified>
</cp:coreProperties>
</file>