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projektowanie instalacji elektrycznych/odbiorniki/"/>
    </mc:Choice>
  </mc:AlternateContent>
  <xr:revisionPtr revIDLastSave="180" documentId="8_{D0B796E2-012F-4A3A-8257-96AC155A97E7}" xr6:coauthVersionLast="45" xr6:coauthVersionMax="45" xr10:uidLastSave="{C19B4D8B-890D-4689-B1DB-E830570E2E8A}"/>
  <bookViews>
    <workbookView xWindow="10695" yWindow="4440" windowWidth="25815" windowHeight="14370" xr2:uid="{5D052C2A-744B-4707-B6F0-255759FACF0A}"/>
  </bookViews>
  <sheets>
    <sheet name="zestawienie-odbiornik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25" i="1"/>
  <c r="C24" i="1"/>
  <c r="C25" i="1"/>
  <c r="D25" i="1"/>
  <c r="D24" i="1"/>
  <c r="D8" i="1" l="1"/>
  <c r="C31" i="1"/>
  <c r="C21" i="1"/>
</calcChain>
</file>

<file path=xl/sharedStrings.xml><?xml version="1.0" encoding="utf-8"?>
<sst xmlns="http://schemas.openxmlformats.org/spreadsheetml/2006/main" count="73" uniqueCount="69">
  <si>
    <t>Lp</t>
  </si>
  <si>
    <t>Typ urządzenia</t>
  </si>
  <si>
    <t>Model</t>
  </si>
  <si>
    <t>Ilość</t>
  </si>
  <si>
    <t>Kryterium doboru</t>
  </si>
  <si>
    <t>Moc znamionowa [kW]</t>
  </si>
  <si>
    <t>Jednostka wentylacyjna</t>
  </si>
  <si>
    <t>Obliczenia na podstawie https://wentylacja.com.pl/news/wentylacja-w-silowni-i-klubie-fitness-64652.html</t>
  </si>
  <si>
    <t>Karta katalogowa</t>
  </si>
  <si>
    <t>https://www.daikin.pl/content/dam/internet-denv/catalogues_brochures/industrial/810_Air%20handling%20units_Product%20catalogue.pdf</t>
  </si>
  <si>
    <t>Piec saunowy</t>
  </si>
  <si>
    <t>Bojler</t>
  </si>
  <si>
    <t>Bieżnia</t>
  </si>
  <si>
    <t>Rower treningowy</t>
  </si>
  <si>
    <t>inSPORTline Gemini B200</t>
  </si>
  <si>
    <t>https://www.e-insportline.pl/23768/profesjonalny-rower-treningowy-insportline-gemini-b200-z-generatorem-energii-do-klubu</t>
  </si>
  <si>
    <t>Zerowy pobór mocy, rower magnetyczny</t>
  </si>
  <si>
    <t>Oświetlenie</t>
  </si>
  <si>
    <t>??</t>
  </si>
  <si>
    <t>?</t>
  </si>
  <si>
    <t>Gniazda 1-fazowe 16A</t>
  </si>
  <si>
    <t>Gniazda 3-fazowe 32A</t>
  </si>
  <si>
    <t>Suszarki do włosów</t>
  </si>
  <si>
    <t>Grzejniki elektryczne do łazienek</t>
  </si>
  <si>
    <t>Dobór wentylacji</t>
  </si>
  <si>
    <t>Parametr</t>
  </si>
  <si>
    <t>Wartość</t>
  </si>
  <si>
    <t>Komentarz</t>
  </si>
  <si>
    <t>Liczba osób na siłce</t>
  </si>
  <si>
    <t>10 bieżni, 10 innych maszyn, 5 pracowników, 5 osób w saunie, 10 osób w pozostałych częściach</t>
  </si>
  <si>
    <t>Ilość powietrza</t>
  </si>
  <si>
    <t>Jednostka</t>
  </si>
  <si>
    <t>os.</t>
  </si>
  <si>
    <t>Min. Strumień</t>
  </si>
  <si>
    <t>m^3/h</t>
  </si>
  <si>
    <t>m^3/(h*os.)</t>
  </si>
  <si>
    <t>W przypadku siłowni</t>
  </si>
  <si>
    <t>Kubatura 5x5x2=50m^2</t>
  </si>
  <si>
    <t>Harvia Profi L30 + Harvia C260-34</t>
  </si>
  <si>
    <t>https://www.saunahome.pl/harvia-profi-l30-p-157.html</t>
  </si>
  <si>
    <t>Duża liczba pryszniców</t>
  </si>
  <si>
    <t>https://www.atlantic-polska.pl/ogrzewacz-wody/cortherm/</t>
  </si>
  <si>
    <t>Atlantic Cortherm 1000L</t>
  </si>
  <si>
    <t>inSPORTline Gardian G12 2020</t>
  </si>
  <si>
    <t>PCE 525-6</t>
  </si>
  <si>
    <t>N/D</t>
  </si>
  <si>
    <t>Ospel GP-1UZ/m + GPH-1UZ/m</t>
  </si>
  <si>
    <t>https://www.ospel.pl/gniazdo-bryzgoszczelne-z-uziemieniem-ip-44-wieczko-przezroczyste-6</t>
  </si>
  <si>
    <t>https://www.pce.pl/images/karty%20pdf/525-6PL.pdf</t>
  </si>
  <si>
    <t>faneco JUGA</t>
  </si>
  <si>
    <t>https://faneco.com/suszarka-do-wlosow-1000-w-juga.html</t>
  </si>
  <si>
    <t>Dobór klimatyzacji</t>
  </si>
  <si>
    <t>Przepływ powietrza, jak w siłce + po 1 klimie na szatnię</t>
  </si>
  <si>
    <t>Dobór grzejników do łazienek</t>
  </si>
  <si>
    <t>Pow. Łazienki</t>
  </si>
  <si>
    <t>m^2</t>
  </si>
  <si>
    <t>https://muratordom.pl/instalacje/ogrzewanie-elektryczne/moc-grzejnika-elektrycznego-jak-dobrac-do-pomieszczenia-aa-SzJF-xUCC-kEsd.html</t>
  </si>
  <si>
    <t>Moc na mkw</t>
  </si>
  <si>
    <t>W/m^2</t>
  </si>
  <si>
    <t>W</t>
  </si>
  <si>
    <t>Zehnder ZN-170-075</t>
  </si>
  <si>
    <t>Powierzchnia siłki</t>
  </si>
  <si>
    <t xml:space="preserve">Powierzchnia szatni: </t>
  </si>
  <si>
    <t>Klima - jednostka zewnętrzna</t>
  </si>
  <si>
    <t>Klima - jednostki wewnętrzne</t>
  </si>
  <si>
    <t>Samsung AM060NNNDEH/EU</t>
  </si>
  <si>
    <t>Samsung AC250KXAPNH/EU</t>
  </si>
  <si>
    <t>Moc  chłodzenia klimy: 28,5kW</t>
  </si>
  <si>
    <t>Daikin D-AHU Modular 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</si>
</sst>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tlantic-polska.pl/ogrzewacz-wody/cortherm/" TargetMode="External"/><Relationship Id="rId7" Type="http://schemas.openxmlformats.org/officeDocument/2006/relationships/hyperlink" Target="https://muratordom.pl/instalacje/ogrzewanie-elektryczne/moc-grzejnika-elektrycznego-jak-dobrac-do-pomieszczenia-aa-SzJF-xUCC-kEsd.html" TargetMode="External"/><Relationship Id="rId2" Type="http://schemas.openxmlformats.org/officeDocument/2006/relationships/hyperlink" Target="https://www.saunahome.pl/harvia-profi-l30-p-157.html" TargetMode="External"/><Relationship Id="rId1" Type="http://schemas.openxmlformats.org/officeDocument/2006/relationships/hyperlink" Target="https://www.e-insportline.pl/23768/profesjonalny-rower-treningowy-insportline-gemini-b200-z-generatorem-energii-do-klubu" TargetMode="External"/><Relationship Id="rId6" Type="http://schemas.openxmlformats.org/officeDocument/2006/relationships/hyperlink" Target="https://www.daikin.pl/content/dam/internet-denv/catalogues_brochures/industrial/810_Air%20handling%20units_Product%20catalogue.pdf" TargetMode="External"/><Relationship Id="rId5" Type="http://schemas.openxmlformats.org/officeDocument/2006/relationships/hyperlink" Target="https://www.pce.pl/images/karty%20pdf/525-6PL.pdf" TargetMode="External"/><Relationship Id="rId4" Type="http://schemas.openxmlformats.org/officeDocument/2006/relationships/hyperlink" Target="https://www.ospel.pl/gniazdo-bryzgoszczelne-z-uziemieniem-ip-44-wieczko-przezroczyste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811A-4F7C-46F8-926F-3705D471602F}">
  <dimension ref="A1:G31"/>
  <sheetViews>
    <sheetView tabSelected="1" workbookViewId="0">
      <selection activeCell="D21" sqref="D21"/>
    </sheetView>
  </sheetViews>
  <sheetFormatPr defaultRowHeight="15" x14ac:dyDescent="0.25"/>
  <cols>
    <col min="1" max="1" width="5.5703125" customWidth="1"/>
    <col min="2" max="2" width="22.42578125" bestFit="1" customWidth="1"/>
    <col min="3" max="3" width="30.28515625" customWidth="1"/>
    <col min="4" max="4" width="20.5703125" customWidth="1"/>
    <col min="5" max="5" width="7.140625" customWidth="1"/>
    <col min="6" max="6" width="16.85546875" bestFit="1" customWidth="1"/>
    <col min="7" max="7" width="1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8</v>
      </c>
    </row>
    <row r="2" spans="1:7" x14ac:dyDescent="0.25">
      <c r="A2">
        <v>1</v>
      </c>
      <c r="B2" t="s">
        <v>6</v>
      </c>
      <c r="C2" t="s">
        <v>68</v>
      </c>
      <c r="D2">
        <v>2.6</v>
      </c>
      <c r="E2">
        <v>1</v>
      </c>
      <c r="F2" t="s">
        <v>7</v>
      </c>
      <c r="G2" s="1" t="s">
        <v>9</v>
      </c>
    </row>
    <row r="3" spans="1:7" x14ac:dyDescent="0.25">
      <c r="A3">
        <v>2</v>
      </c>
      <c r="B3" t="s">
        <v>10</v>
      </c>
      <c r="C3" t="s">
        <v>38</v>
      </c>
      <c r="D3">
        <v>30</v>
      </c>
      <c r="E3">
        <v>1</v>
      </c>
      <c r="F3" t="s">
        <v>37</v>
      </c>
      <c r="G3" s="1" t="s">
        <v>39</v>
      </c>
    </row>
    <row r="4" spans="1:7" x14ac:dyDescent="0.25">
      <c r="A4">
        <v>3</v>
      </c>
      <c r="B4" t="s">
        <v>11</v>
      </c>
      <c r="C4" t="s">
        <v>42</v>
      </c>
      <c r="D4">
        <v>9</v>
      </c>
      <c r="E4">
        <v>1</v>
      </c>
      <c r="F4" t="s">
        <v>40</v>
      </c>
      <c r="G4" s="1" t="s">
        <v>41</v>
      </c>
    </row>
    <row r="5" spans="1:7" x14ac:dyDescent="0.25">
      <c r="A5">
        <v>4</v>
      </c>
      <c r="B5" t="s">
        <v>12</v>
      </c>
      <c r="C5" t="s">
        <v>43</v>
      </c>
      <c r="E5">
        <v>10</v>
      </c>
    </row>
    <row r="6" spans="1:7" x14ac:dyDescent="0.25">
      <c r="A6">
        <v>5</v>
      </c>
      <c r="B6" t="s">
        <v>13</v>
      </c>
      <c r="C6" t="s">
        <v>14</v>
      </c>
      <c r="D6">
        <v>0</v>
      </c>
      <c r="E6">
        <v>3</v>
      </c>
      <c r="F6" t="s">
        <v>16</v>
      </c>
      <c r="G6" s="1" t="s">
        <v>15</v>
      </c>
    </row>
    <row r="7" spans="1:7" x14ac:dyDescent="0.25">
      <c r="A7">
        <v>6</v>
      </c>
      <c r="B7" t="s">
        <v>17</v>
      </c>
      <c r="C7" t="s">
        <v>18</v>
      </c>
      <c r="D7" t="s">
        <v>19</v>
      </c>
      <c r="E7" t="s">
        <v>19</v>
      </c>
      <c r="F7" t="s">
        <v>19</v>
      </c>
      <c r="G7" t="s">
        <v>19</v>
      </c>
    </row>
    <row r="8" spans="1:7" x14ac:dyDescent="0.25">
      <c r="A8">
        <v>7</v>
      </c>
      <c r="B8" t="s">
        <v>20</v>
      </c>
      <c r="C8" t="s">
        <v>46</v>
      </c>
      <c r="D8">
        <f>16*230/1000</f>
        <v>3.68</v>
      </c>
      <c r="E8">
        <v>30</v>
      </c>
      <c r="G8" s="1" t="s">
        <v>47</v>
      </c>
    </row>
    <row r="9" spans="1:7" x14ac:dyDescent="0.25">
      <c r="A9">
        <v>8</v>
      </c>
      <c r="B9" t="s">
        <v>21</v>
      </c>
      <c r="C9" t="s">
        <v>44</v>
      </c>
      <c r="D9">
        <f>16*400/1000</f>
        <v>6.4</v>
      </c>
      <c r="E9">
        <v>3</v>
      </c>
      <c r="F9" t="s">
        <v>45</v>
      </c>
      <c r="G9" s="1" t="s">
        <v>48</v>
      </c>
    </row>
    <row r="10" spans="1:7" x14ac:dyDescent="0.25">
      <c r="A10">
        <v>9</v>
      </c>
      <c r="B10" t="s">
        <v>22</v>
      </c>
      <c r="C10" t="s">
        <v>49</v>
      </c>
      <c r="D10">
        <v>1</v>
      </c>
      <c r="E10">
        <v>4</v>
      </c>
      <c r="G10" s="1" t="s">
        <v>50</v>
      </c>
    </row>
    <row r="11" spans="1:7" x14ac:dyDescent="0.25">
      <c r="A11">
        <v>10</v>
      </c>
      <c r="B11" t="s">
        <v>63</v>
      </c>
      <c r="C11" t="s">
        <v>66</v>
      </c>
      <c r="D11">
        <v>12</v>
      </c>
      <c r="E11">
        <v>1</v>
      </c>
      <c r="F11" t="s">
        <v>52</v>
      </c>
      <c r="G11" s="1"/>
    </row>
    <row r="12" spans="1:7" x14ac:dyDescent="0.25">
      <c r="A12">
        <v>11</v>
      </c>
      <c r="B12" t="s">
        <v>64</v>
      </c>
      <c r="C12" t="s">
        <v>65</v>
      </c>
      <c r="D12">
        <v>0.03</v>
      </c>
      <c r="E12">
        <v>6</v>
      </c>
    </row>
    <row r="13" spans="1:7" x14ac:dyDescent="0.25">
      <c r="A13">
        <v>12</v>
      </c>
      <c r="B13" t="s">
        <v>23</v>
      </c>
      <c r="C13" t="s">
        <v>60</v>
      </c>
      <c r="D13">
        <v>1.2</v>
      </c>
      <c r="E13">
        <v>2</v>
      </c>
      <c r="F13" s="1" t="s">
        <v>56</v>
      </c>
    </row>
    <row r="17" spans="2:5" x14ac:dyDescent="0.25">
      <c r="B17" t="s">
        <v>24</v>
      </c>
    </row>
    <row r="18" spans="2:5" x14ac:dyDescent="0.25">
      <c r="B18" s="2" t="s">
        <v>25</v>
      </c>
      <c r="C18" s="2" t="s">
        <v>26</v>
      </c>
      <c r="D18" s="2" t="s">
        <v>31</v>
      </c>
      <c r="E18" s="2" t="s">
        <v>27</v>
      </c>
    </row>
    <row r="19" spans="2:5" x14ac:dyDescent="0.25">
      <c r="B19" t="s">
        <v>28</v>
      </c>
      <c r="C19">
        <v>50</v>
      </c>
      <c r="D19" t="s">
        <v>32</v>
      </c>
      <c r="E19" t="s">
        <v>29</v>
      </c>
    </row>
    <row r="20" spans="2:5" x14ac:dyDescent="0.25">
      <c r="B20" t="s">
        <v>30</v>
      </c>
      <c r="C20">
        <v>100</v>
      </c>
      <c r="D20" t="s">
        <v>35</v>
      </c>
      <c r="E20" t="s">
        <v>36</v>
      </c>
    </row>
    <row r="21" spans="2:5" x14ac:dyDescent="0.25">
      <c r="B21" t="s">
        <v>33</v>
      </c>
      <c r="C21">
        <f>C20*C19</f>
        <v>5000</v>
      </c>
      <c r="D21" t="s">
        <v>34</v>
      </c>
    </row>
    <row r="23" spans="2:5" x14ac:dyDescent="0.25">
      <c r="B23" t="s">
        <v>51</v>
      </c>
      <c r="E23" t="s">
        <v>67</v>
      </c>
    </row>
    <row r="24" spans="2:5" x14ac:dyDescent="0.25">
      <c r="B24" t="s">
        <v>61</v>
      </c>
      <c r="C24">
        <f>25*20*4</f>
        <v>2000</v>
      </c>
      <c r="D24">
        <f>C24*40</f>
        <v>80000</v>
      </c>
    </row>
    <row r="25" spans="2:5" x14ac:dyDescent="0.25">
      <c r="B25" t="s">
        <v>62</v>
      </c>
      <c r="C25">
        <f>7*8*4</f>
        <v>224</v>
      </c>
      <c r="D25">
        <f>C25*40</f>
        <v>8960</v>
      </c>
      <c r="E25">
        <f>2*D25</f>
        <v>17920</v>
      </c>
    </row>
    <row r="28" spans="2:5" x14ac:dyDescent="0.25">
      <c r="B28" t="s">
        <v>53</v>
      </c>
    </row>
    <row r="29" spans="2:5" x14ac:dyDescent="0.25">
      <c r="B29" t="s">
        <v>54</v>
      </c>
      <c r="C29">
        <v>12</v>
      </c>
      <c r="D29" t="s">
        <v>55</v>
      </c>
    </row>
    <row r="30" spans="2:5" x14ac:dyDescent="0.25">
      <c r="B30" t="s">
        <v>57</v>
      </c>
      <c r="C30">
        <v>100</v>
      </c>
      <c r="D30" t="s">
        <v>58</v>
      </c>
    </row>
    <row r="31" spans="2:5" x14ac:dyDescent="0.25">
      <c r="B31" t="s">
        <v>57</v>
      </c>
      <c r="C31">
        <f>C30*C29</f>
        <v>1200</v>
      </c>
      <c r="D31" t="s">
        <v>59</v>
      </c>
    </row>
  </sheetData>
  <hyperlinks>
    <hyperlink ref="G6" r:id="rId1" xr:uid="{835A4063-B119-4AA5-8AB8-94A0B246273F}"/>
    <hyperlink ref="G3" r:id="rId2" xr:uid="{C356206E-84DE-442F-A005-6E9E03F576DA}"/>
    <hyperlink ref="G4" r:id="rId3" xr:uid="{04AC1586-DAC0-4293-A340-0AF2B04FF90B}"/>
    <hyperlink ref="G8" r:id="rId4" xr:uid="{16C7F647-CAB6-4616-9D79-43DC5943B351}"/>
    <hyperlink ref="G9" r:id="rId5" xr:uid="{FEE7B748-4955-44AA-8188-291306F429E2}"/>
    <hyperlink ref="G2" r:id="rId6" xr:uid="{A82B7A71-9556-4E5D-AD6C-E6AB2D08B0CA}"/>
    <hyperlink ref="F13" r:id="rId7" xr:uid="{3483DA17-FD72-4EE7-957D-31300E95E662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zestawienie-odbiornikow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2020-10-22T15:23:50Z</dcterms:created>
  <dcterms:modified xsi:type="dcterms:W3CDTF">2020-10-23T18:21:54Z</dcterms:modified>
</cp:coreProperties>
</file>