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Politechnika Wroclawska\Studia\Maszyny elektryczne 2\Ćwiczenie 22\"/>
    </mc:Choice>
  </mc:AlternateContent>
  <xr:revisionPtr revIDLastSave="74" documentId="8_{3E98D7E4-405A-4D62-A80D-39FC6E022B17}" xr6:coauthVersionLast="43" xr6:coauthVersionMax="43" xr10:uidLastSave="{E4214F93-EF92-4D5A-BD44-C5E86E35A9F5}"/>
  <bookViews>
    <workbookView xWindow="-120" yWindow="-120" windowWidth="29040" windowHeight="15840" xr2:uid="{3611424F-4865-4F5E-8E38-442680626E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6" i="1"/>
  <c r="H17" i="1"/>
  <c r="H19" i="1"/>
  <c r="H14" i="1"/>
  <c r="H5" i="1" l="1"/>
  <c r="H6" i="1"/>
  <c r="H7" i="1"/>
  <c r="H8" i="1"/>
  <c r="H9" i="1"/>
  <c r="H10" i="1"/>
  <c r="H11" i="1"/>
  <c r="H12" i="1"/>
  <c r="H13" i="1"/>
  <c r="K13" i="1"/>
  <c r="K14" i="1"/>
  <c r="K15" i="1"/>
  <c r="K16" i="1"/>
  <c r="K17" i="1"/>
  <c r="K19" i="1"/>
  <c r="K12" i="1"/>
  <c r="H4" i="1"/>
  <c r="F12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K18" i="1" l="1"/>
</calcChain>
</file>

<file path=xl/sharedStrings.xml><?xml version="1.0" encoding="utf-8"?>
<sst xmlns="http://schemas.openxmlformats.org/spreadsheetml/2006/main" count="12" uniqueCount="8">
  <si>
    <t>Lp</t>
  </si>
  <si>
    <t>Uwagi</t>
  </si>
  <si>
    <t>A</t>
  </si>
  <si>
    <t>-</t>
  </si>
  <si>
    <t>U</t>
  </si>
  <si>
    <t>wykres cosfi 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</si>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</sst>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2225138524351"/>
          <c:y val="0.15277777777777779"/>
          <c:w val="0.76791848935549722"/>
          <c:h val="0.68794765237678623"/>
        </c:manualLayout>
      </c:layout>
      <c:scatterChart>
        <c:scatterStyle val="smoothMarker"/>
        <c:varyColors val="0"/>
        <c:ser>
          <c:idx val="0"/>
          <c:order val="0"/>
          <c:tx>
            <c:v>P=0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Arkusz1!$G$4:$G$13</c:f>
              <c:numCache>
                <c:formatCode>General</c:formatCode>
                <c:ptCount val="10"/>
                <c:pt idx="0">
                  <c:v>5.64</c:v>
                </c:pt>
                <c:pt idx="1">
                  <c:v>5.1100000000000003</c:v>
                </c:pt>
                <c:pt idx="2">
                  <c:v>4.72</c:v>
                </c:pt>
                <c:pt idx="3">
                  <c:v>4</c:v>
                </c:pt>
                <c:pt idx="4">
                  <c:v>3.04</c:v>
                </c:pt>
                <c:pt idx="5">
                  <c:v>2.8</c:v>
                </c:pt>
                <c:pt idx="6">
                  <c:v>2.5099999999999998</c:v>
                </c:pt>
                <c:pt idx="7">
                  <c:v>1.89</c:v>
                </c:pt>
                <c:pt idx="8">
                  <c:v>0.98</c:v>
                </c:pt>
                <c:pt idx="9">
                  <c:v>0.3</c:v>
                </c:pt>
              </c:numCache>
            </c:numRef>
          </c:xVal>
          <c:yVal>
            <c:numRef>
              <c:f>Arkusz1!$F$4:$F$13</c:f>
              <c:numCache>
                <c:formatCode>0.0</c:formatCode>
                <c:ptCount val="10"/>
                <c:pt idx="0">
                  <c:v>28.066666666666666</c:v>
                </c:pt>
                <c:pt idx="1">
                  <c:v>23.466666666666669</c:v>
                </c:pt>
                <c:pt idx="2">
                  <c:v>19.8</c:v>
                </c:pt>
                <c:pt idx="3">
                  <c:v>12.666666666666666</c:v>
                </c:pt>
                <c:pt idx="4">
                  <c:v>2.5</c:v>
                </c:pt>
                <c:pt idx="5">
                  <c:v>0.66666666666666663</c:v>
                </c:pt>
                <c:pt idx="6">
                  <c:v>2.1666666666666665</c:v>
                </c:pt>
                <c:pt idx="7">
                  <c:v>8.9666666666666668</c:v>
                </c:pt>
                <c:pt idx="8">
                  <c:v>18.233333333333331</c:v>
                </c:pt>
                <c:pt idx="9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F-4DD5-86F3-ED0AAEF598CE}"/>
            </c:ext>
          </c:extLst>
        </c:ser>
        <c:ser>
          <c:idx val="1"/>
          <c:order val="1"/>
          <c:tx>
            <c:v>P=3kW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Arkusz1!$G$14:$G$19</c:f>
              <c:numCache>
                <c:formatCode>General</c:formatCode>
                <c:ptCount val="6"/>
                <c:pt idx="0">
                  <c:v>5.43</c:v>
                </c:pt>
                <c:pt idx="1">
                  <c:v>4.9000000000000004</c:v>
                </c:pt>
                <c:pt idx="2">
                  <c:v>4.03</c:v>
                </c:pt>
                <c:pt idx="3">
                  <c:v>3.05</c:v>
                </c:pt>
                <c:pt idx="4">
                  <c:v>2.65</c:v>
                </c:pt>
                <c:pt idx="5">
                  <c:v>2.29</c:v>
                </c:pt>
              </c:numCache>
            </c:numRef>
          </c:xVal>
          <c:yVal>
            <c:numRef>
              <c:f>Arkusz1!$F$14:$F$19</c:f>
              <c:numCache>
                <c:formatCode>0.0</c:formatCode>
                <c:ptCount val="6"/>
                <c:pt idx="0">
                  <c:v>27.866666666666664</c:v>
                </c:pt>
                <c:pt idx="1">
                  <c:v>23.5</c:v>
                </c:pt>
                <c:pt idx="2">
                  <c:v>15.4</c:v>
                </c:pt>
                <c:pt idx="3">
                  <c:v>8</c:v>
                </c:pt>
                <c:pt idx="4">
                  <c:v>7.5</c:v>
                </c:pt>
                <c:pt idx="5">
                  <c:v>8.7000000000000011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F-4DD5-86F3-ED0AAEF598CE}"/>
            </c:ext>
          </c:extLst>
        </c:ser>
        <c:ser>
          <c:idx val="2"/>
          <c:order val="2"/>
          <c:tx>
            <c:v>cosφ=1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Arkusz1!$C$25:$C$26</c:f>
              <c:numCache>
                <c:formatCode>General</c:formatCode>
                <c:ptCount val="2"/>
                <c:pt idx="0">
                  <c:v>2.8</c:v>
                </c:pt>
                <c:pt idx="1">
                  <c:v>2.65</c:v>
                </c:pt>
              </c:numCache>
            </c:numRef>
          </c:xVal>
          <c:yVal>
            <c:numRef>
              <c:f>Arkusz1!$D$25:$D$26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3F-4DD5-86F3-ED0AAEF5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54752"/>
        <c:axId val="1119207200"/>
      </c:scatterChart>
      <c:valAx>
        <c:axId val="10556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  <a:r>
                  <a:rPr lang="pl-PL" sz="700"/>
                  <a:t>f </a:t>
                </a:r>
                <a:r>
                  <a:rPr lang="pl-PL" sz="1000"/>
                  <a:t>[A]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889501312335957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9207200"/>
        <c:crosses val="autoZero"/>
        <c:crossBetween val="midCat"/>
      </c:valAx>
      <c:valAx>
        <c:axId val="11192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  <a:r>
                  <a:rPr lang="pl-PL" sz="700"/>
                  <a:t>śr</a:t>
                </a:r>
                <a:r>
                  <a:rPr lang="pl-PL"/>
                  <a:t> [A]</a:t>
                </a:r>
              </a:p>
            </c:rich>
          </c:tx>
          <c:layout>
            <c:manualLayout>
              <c:xMode val="edge"/>
              <c:yMode val="edge"/>
              <c:x val="0.12037037037037036"/>
              <c:y val="7.72954943132108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6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2225138524351"/>
          <c:y val="0.14351851851851852"/>
          <c:w val="0.76791848935549722"/>
          <c:h val="0.70183654126567507"/>
        </c:manualLayout>
      </c:layout>
      <c:scatterChart>
        <c:scatterStyle val="smoothMarker"/>
        <c:varyColors val="0"/>
        <c:ser>
          <c:idx val="0"/>
          <c:order val="0"/>
          <c:tx>
            <c:v>P=0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Arkusz1!$G$4:$G$13</c:f>
              <c:numCache>
                <c:formatCode>General</c:formatCode>
                <c:ptCount val="10"/>
                <c:pt idx="0">
                  <c:v>5.64</c:v>
                </c:pt>
                <c:pt idx="1">
                  <c:v>5.1100000000000003</c:v>
                </c:pt>
                <c:pt idx="2">
                  <c:v>4.72</c:v>
                </c:pt>
                <c:pt idx="3">
                  <c:v>4</c:v>
                </c:pt>
                <c:pt idx="4">
                  <c:v>3.04</c:v>
                </c:pt>
                <c:pt idx="5">
                  <c:v>2.8</c:v>
                </c:pt>
                <c:pt idx="6">
                  <c:v>2.5099999999999998</c:v>
                </c:pt>
                <c:pt idx="7">
                  <c:v>1.89</c:v>
                </c:pt>
                <c:pt idx="8">
                  <c:v>0.98</c:v>
                </c:pt>
                <c:pt idx="9">
                  <c:v>0.3</c:v>
                </c:pt>
              </c:numCache>
            </c:numRef>
          </c:xVal>
          <c:yVal>
            <c:numRef>
              <c:f>Arkusz1!$H$4:$H$13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F-46BE-9AAD-FF2DAE785A10}"/>
            </c:ext>
          </c:extLst>
        </c:ser>
        <c:ser>
          <c:idx val="1"/>
          <c:order val="1"/>
          <c:tx>
            <c:v>P=3kW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Arkusz1!$G$14:$G$19</c:f>
              <c:numCache>
                <c:formatCode>General</c:formatCode>
                <c:ptCount val="6"/>
                <c:pt idx="0">
                  <c:v>5.43</c:v>
                </c:pt>
                <c:pt idx="1">
                  <c:v>4.9000000000000004</c:v>
                </c:pt>
                <c:pt idx="2">
                  <c:v>4.03</c:v>
                </c:pt>
                <c:pt idx="3">
                  <c:v>3.05</c:v>
                </c:pt>
                <c:pt idx="4">
                  <c:v>2.65</c:v>
                </c:pt>
                <c:pt idx="5">
                  <c:v>2.29</c:v>
                </c:pt>
              </c:numCache>
            </c:numRef>
          </c:xVal>
          <c:yVal>
            <c:numRef>
              <c:f>Arkusz1!$H$14:$H$19</c:f>
              <c:numCache>
                <c:formatCode>0.00</c:formatCode>
                <c:ptCount val="6"/>
                <c:pt idx="0">
                  <c:v>0.28252242402711136</c:v>
                </c:pt>
                <c:pt idx="1">
                  <c:v>0.33501949856264551</c:v>
                </c:pt>
                <c:pt idx="2">
                  <c:v>0.51123105300143956</c:v>
                </c:pt>
                <c:pt idx="3">
                  <c:v>0.98411977702777131</c:v>
                </c:pt>
                <c:pt idx="4">
                  <c:v>0.99972776216295589</c:v>
                </c:pt>
                <c:pt idx="5">
                  <c:v>0.90493772600254818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F-46BE-9AAD-FF2DAE785A10}"/>
            </c:ext>
          </c:extLst>
        </c:ser>
        <c:ser>
          <c:idx val="2"/>
          <c:order val="2"/>
          <c:tx>
            <c:v>cosφ=1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Arkusz1!$C$28:$C$29</c:f>
              <c:numCache>
                <c:formatCode>General</c:formatCode>
                <c:ptCount val="2"/>
                <c:pt idx="0">
                  <c:v>5.64</c:v>
                </c:pt>
                <c:pt idx="1">
                  <c:v>0.3</c:v>
                </c:pt>
              </c:numCache>
            </c:numRef>
          </c:xVal>
          <c:yVal>
            <c:numRef>
              <c:f>Arkusz1!$D$28:$D$29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C-473F-9E91-ED589B13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42288"/>
        <c:axId val="1118352336"/>
      </c:scatterChart>
      <c:valAx>
        <c:axId val="11269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  <a:r>
                  <a:rPr lang="pl-PL" sz="700"/>
                  <a:t>f </a:t>
                </a:r>
                <a:r>
                  <a:rPr lang="pl-PL" sz="1000"/>
                  <a:t>[A]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0398622047244093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8352336"/>
        <c:crosses val="autoZero"/>
        <c:crossBetween val="midCat"/>
      </c:valAx>
      <c:valAx>
        <c:axId val="11183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0"/>
                  <a:t>cos</a:t>
                </a:r>
                <a:r>
                  <a:rPr lang="pl-PL" sz="1000" b="0" i="0" u="none" strike="noStrike" baseline="0">
                    <a:effectLst/>
                  </a:rPr>
                  <a:t>𝝋</a:t>
                </a:r>
              </a:p>
            </c:rich>
          </c:tx>
          <c:layout>
            <c:manualLayout>
              <c:xMode val="edge"/>
              <c:yMode val="edge"/>
              <c:x val="0.1111111111111111"/>
              <c:y val="7.72954943132108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694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142875</xdr:colOff>
      <xdr:row>1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B214D48-8F25-4C42-9B9A-A3C2E84AE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133350</xdr:colOff>
      <xdr:row>1</xdr:row>
      <xdr:rowOff>180975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9A10BCC-BA26-43B9-A3E8-5A78D642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161925</xdr:colOff>
      <xdr:row>1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1EA670ED-4725-4637-B145-CB3344869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180975</xdr:colOff>
      <xdr:row>1</xdr:row>
      <xdr:rowOff>180975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61AD6386-C8D5-4F7F-9D8B-9A1E5446C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133350</xdr:colOff>
      <xdr:row>1</xdr:row>
      <xdr:rowOff>200025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DA75A21F-746B-4C23-A9C5-75F9FD817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333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352425</xdr:colOff>
      <xdr:row>1</xdr:row>
      <xdr:rowOff>180975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66759131-3175-44F9-8FB6-D0FBA4C96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352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24</xdr:col>
      <xdr:colOff>0</xdr:colOff>
      <xdr:row>16</xdr:row>
      <xdr:rowOff>19050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7D89BC8-AC64-41E0-8A4F-7C37C3D03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24</xdr:col>
      <xdr:colOff>0</xdr:colOff>
      <xdr:row>31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8FACFFA-4B44-4FCE-8C8D-B6A2E2FA7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3814-9A17-45ED-A58A-1004ADAECC37}">
  <dimension ref="B1:L29"/>
  <sheetViews>
    <sheetView tabSelected="1" topLeftCell="A4" workbookViewId="0">
      <selection activeCell="E29" sqref="E29"/>
    </sheetView>
  </sheetViews>
  <sheetFormatPr defaultRowHeight="15" x14ac:dyDescent="0.25"/>
  <cols>
    <col min="6" max="6" width="5" bestFit="1" customWidth="1"/>
    <col min="8" max="8" width="13.140625" bestFit="1" customWidth="1"/>
  </cols>
  <sheetData>
    <row r="1" spans="2:12" ht="15.75" thickBot="1" x14ac:dyDescent="0.3"/>
    <row r="2" spans="2:12" ht="16.5" thickBot="1" x14ac:dyDescent="0.3">
      <c r="B2" s="6" t="s">
        <v>0</v>
      </c>
      <c r="C2" s="1"/>
      <c r="D2" s="1"/>
      <c r="E2" s="1"/>
      <c r="F2" s="1"/>
      <c r="G2" s="1"/>
      <c r="H2" s="1"/>
      <c r="I2" s="6" t="s">
        <v>1</v>
      </c>
      <c r="K2" t="s">
        <v>4</v>
      </c>
      <c r="L2">
        <v>220</v>
      </c>
    </row>
    <row r="3" spans="2:12" ht="16.5" thickBot="1" x14ac:dyDescent="0.3">
      <c r="B3" s="7"/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3</v>
      </c>
      <c r="I3" s="7"/>
    </row>
    <row r="4" spans="2:12" ht="16.5" thickBot="1" x14ac:dyDescent="0.3">
      <c r="B4" s="3">
        <v>1</v>
      </c>
      <c r="C4" s="2">
        <v>28.2</v>
      </c>
      <c r="D4" s="2">
        <v>28</v>
      </c>
      <c r="E4" s="2">
        <v>28</v>
      </c>
      <c r="F4" s="5">
        <f>AVERAGE(C4:E4)</f>
        <v>28.066666666666666</v>
      </c>
      <c r="G4" s="2">
        <v>5.64</v>
      </c>
      <c r="H4" s="4">
        <f>$I$4/(F4*$L$2)</f>
        <v>0</v>
      </c>
      <c r="I4" s="10">
        <v>0</v>
      </c>
      <c r="J4">
        <v>1</v>
      </c>
    </row>
    <row r="5" spans="2:12" ht="16.5" thickBot="1" x14ac:dyDescent="0.3">
      <c r="B5" s="3">
        <v>2</v>
      </c>
      <c r="C5" s="2">
        <v>23.5</v>
      </c>
      <c r="D5" s="2">
        <v>23.4</v>
      </c>
      <c r="E5" s="2">
        <v>23.5</v>
      </c>
      <c r="F5" s="5">
        <f t="shared" ref="F5:F19" si="0">AVERAGE(C5:E5)</f>
        <v>23.466666666666669</v>
      </c>
      <c r="G5" s="2">
        <v>5.1100000000000003</v>
      </c>
      <c r="H5" s="4">
        <f t="shared" ref="H5:H13" si="1">$I$4/(F5*$L$2)</f>
        <v>0</v>
      </c>
      <c r="I5" s="8"/>
      <c r="J5">
        <v>1</v>
      </c>
    </row>
    <row r="6" spans="2:12" ht="16.5" thickBot="1" x14ac:dyDescent="0.3">
      <c r="B6" s="3">
        <v>3</v>
      </c>
      <c r="C6" s="2">
        <v>19.8</v>
      </c>
      <c r="D6" s="2">
        <v>19.8</v>
      </c>
      <c r="E6" s="2">
        <v>19.8</v>
      </c>
      <c r="F6" s="5">
        <f t="shared" si="0"/>
        <v>19.8</v>
      </c>
      <c r="G6" s="2">
        <v>4.72</v>
      </c>
      <c r="H6" s="4">
        <f t="shared" si="1"/>
        <v>0</v>
      </c>
      <c r="I6" s="8"/>
      <c r="J6">
        <v>1</v>
      </c>
    </row>
    <row r="7" spans="2:12" ht="16.5" thickBot="1" x14ac:dyDescent="0.3">
      <c r="B7" s="3">
        <v>4</v>
      </c>
      <c r="C7" s="2">
        <v>12.6</v>
      </c>
      <c r="D7" s="2">
        <v>12.7</v>
      </c>
      <c r="E7" s="2">
        <v>12.7</v>
      </c>
      <c r="F7" s="5">
        <f t="shared" si="0"/>
        <v>12.666666666666666</v>
      </c>
      <c r="G7" s="2">
        <v>4</v>
      </c>
      <c r="H7" s="4">
        <f t="shared" si="1"/>
        <v>0</v>
      </c>
      <c r="I7" s="8"/>
      <c r="J7">
        <v>1</v>
      </c>
    </row>
    <row r="8" spans="2:12" ht="16.5" thickBot="1" x14ac:dyDescent="0.3">
      <c r="B8" s="3">
        <v>5</v>
      </c>
      <c r="C8" s="2">
        <v>2.4</v>
      </c>
      <c r="D8" s="2">
        <v>2.5</v>
      </c>
      <c r="E8" s="2">
        <v>2.6</v>
      </c>
      <c r="F8" s="5">
        <f t="shared" si="0"/>
        <v>2.5</v>
      </c>
      <c r="G8" s="2">
        <v>3.04</v>
      </c>
      <c r="H8" s="4">
        <f t="shared" si="1"/>
        <v>0</v>
      </c>
      <c r="I8" s="8"/>
      <c r="J8">
        <v>1</v>
      </c>
    </row>
    <row r="9" spans="2:12" ht="16.5" thickBot="1" x14ac:dyDescent="0.3">
      <c r="B9" s="3">
        <v>6</v>
      </c>
      <c r="C9" s="2">
        <v>0.6</v>
      </c>
      <c r="D9" s="2">
        <v>0.7</v>
      </c>
      <c r="E9" s="2">
        <v>0.7</v>
      </c>
      <c r="F9" s="5">
        <f t="shared" si="0"/>
        <v>0.66666666666666663</v>
      </c>
      <c r="G9" s="2">
        <v>2.8</v>
      </c>
      <c r="H9" s="4">
        <f t="shared" si="1"/>
        <v>0</v>
      </c>
      <c r="I9" s="8"/>
      <c r="J9">
        <v>1</v>
      </c>
    </row>
    <row r="10" spans="2:12" ht="16.5" thickBot="1" x14ac:dyDescent="0.3">
      <c r="B10" s="3">
        <v>7</v>
      </c>
      <c r="C10" s="2">
        <v>2.2999999999999998</v>
      </c>
      <c r="D10" s="2">
        <v>2.2000000000000002</v>
      </c>
      <c r="E10" s="2">
        <v>2</v>
      </c>
      <c r="F10" s="5">
        <f t="shared" si="0"/>
        <v>2.1666666666666665</v>
      </c>
      <c r="G10" s="2">
        <v>2.5099999999999998</v>
      </c>
      <c r="H10" s="4">
        <f t="shared" si="1"/>
        <v>0</v>
      </c>
      <c r="I10" s="8"/>
      <c r="J10">
        <v>1</v>
      </c>
    </row>
    <row r="11" spans="2:12" ht="16.5" thickBot="1" x14ac:dyDescent="0.3">
      <c r="B11" s="3">
        <v>8</v>
      </c>
      <c r="C11" s="2">
        <v>9.1</v>
      </c>
      <c r="D11" s="2">
        <v>9</v>
      </c>
      <c r="E11" s="2">
        <v>8.8000000000000007</v>
      </c>
      <c r="F11" s="5">
        <f t="shared" si="0"/>
        <v>8.9666666666666668</v>
      </c>
      <c r="G11" s="2">
        <v>1.89</v>
      </c>
      <c r="H11" s="4">
        <f t="shared" si="1"/>
        <v>0</v>
      </c>
      <c r="I11" s="8"/>
      <c r="J11">
        <v>1</v>
      </c>
    </row>
    <row r="12" spans="2:12" ht="16.5" thickBot="1" x14ac:dyDescent="0.3">
      <c r="B12" s="3">
        <v>9</v>
      </c>
      <c r="C12" s="2">
        <v>18.5</v>
      </c>
      <c r="D12" s="2">
        <v>18.3</v>
      </c>
      <c r="E12" s="2">
        <v>17.899999999999999</v>
      </c>
      <c r="F12" s="5">
        <f>AVERAGE(C12:E12)</f>
        <v>18.233333333333331</v>
      </c>
      <c r="G12" s="2">
        <v>0.98</v>
      </c>
      <c r="H12" s="4">
        <f t="shared" si="1"/>
        <v>0</v>
      </c>
      <c r="I12" s="8"/>
      <c r="J12">
        <v>1</v>
      </c>
      <c r="K12">
        <f>3*$L$2*F12</f>
        <v>12033.999999999998</v>
      </c>
    </row>
    <row r="13" spans="2:12" ht="16.5" thickBot="1" x14ac:dyDescent="0.3">
      <c r="B13" s="3">
        <v>10</v>
      </c>
      <c r="C13" s="2">
        <v>26.8</v>
      </c>
      <c r="D13" s="2">
        <v>26.5</v>
      </c>
      <c r="E13" s="2">
        <v>26.2</v>
      </c>
      <c r="F13" s="5">
        <f t="shared" si="0"/>
        <v>26.5</v>
      </c>
      <c r="G13" s="2">
        <v>0.3</v>
      </c>
      <c r="H13" s="4">
        <f t="shared" si="1"/>
        <v>0</v>
      </c>
      <c r="I13" s="8"/>
      <c r="J13">
        <v>1</v>
      </c>
      <c r="K13">
        <f t="shared" ref="K13:K19" si="2">3*$L$2*F13</f>
        <v>17490</v>
      </c>
    </row>
    <row r="14" spans="2:12" ht="16.5" thickBot="1" x14ac:dyDescent="0.3">
      <c r="B14" s="3">
        <v>11</v>
      </c>
      <c r="C14" s="2">
        <v>28</v>
      </c>
      <c r="D14" s="2">
        <v>27.8</v>
      </c>
      <c r="E14" s="2">
        <v>27.8</v>
      </c>
      <c r="F14" s="5">
        <f t="shared" si="0"/>
        <v>27.866666666666664</v>
      </c>
      <c r="G14" s="2">
        <v>5.43</v>
      </c>
      <c r="H14" s="4">
        <f>$I$14/(SQRT(3)*F14*$L$2)</f>
        <v>0.28252242402711136</v>
      </c>
      <c r="I14" s="8">
        <v>3000</v>
      </c>
      <c r="K14">
        <f t="shared" si="2"/>
        <v>18391.999999999996</v>
      </c>
    </row>
    <row r="15" spans="2:12" ht="16.5" thickBot="1" x14ac:dyDescent="0.3">
      <c r="B15" s="3">
        <v>12</v>
      </c>
      <c r="C15" s="2">
        <v>23.3</v>
      </c>
      <c r="D15" s="2">
        <v>23.5</v>
      </c>
      <c r="E15" s="2">
        <v>23.7</v>
      </c>
      <c r="F15" s="5">
        <f t="shared" si="0"/>
        <v>23.5</v>
      </c>
      <c r="G15" s="2">
        <v>4.9000000000000004</v>
      </c>
      <c r="H15" s="4">
        <f t="shared" ref="H15:H19" si="3">$I$14/(SQRT(3)*F15*$L$2)</f>
        <v>0.33501949856264551</v>
      </c>
      <c r="I15" s="8"/>
      <c r="K15">
        <f t="shared" si="2"/>
        <v>15510</v>
      </c>
    </row>
    <row r="16" spans="2:12" ht="16.5" thickBot="1" x14ac:dyDescent="0.3">
      <c r="B16" s="3">
        <v>13</v>
      </c>
      <c r="C16" s="2">
        <v>15.3</v>
      </c>
      <c r="D16" s="2">
        <v>15.5</v>
      </c>
      <c r="E16" s="2">
        <v>15.4</v>
      </c>
      <c r="F16" s="5">
        <f t="shared" si="0"/>
        <v>15.4</v>
      </c>
      <c r="G16" s="2">
        <v>4.03</v>
      </c>
      <c r="H16" s="4">
        <f t="shared" si="3"/>
        <v>0.51123105300143956</v>
      </c>
      <c r="I16" s="8"/>
      <c r="K16">
        <f t="shared" si="2"/>
        <v>10164</v>
      </c>
    </row>
    <row r="17" spans="2:11" ht="16.5" thickBot="1" x14ac:dyDescent="0.3">
      <c r="B17" s="3">
        <v>14</v>
      </c>
      <c r="C17" s="2">
        <v>8.1</v>
      </c>
      <c r="D17" s="2">
        <v>8</v>
      </c>
      <c r="E17" s="2">
        <v>7.9</v>
      </c>
      <c r="F17" s="5">
        <f t="shared" si="0"/>
        <v>8</v>
      </c>
      <c r="G17" s="2">
        <v>3.05</v>
      </c>
      <c r="H17" s="4">
        <f t="shared" si="3"/>
        <v>0.98411977702777131</v>
      </c>
      <c r="I17" s="8"/>
      <c r="K17">
        <f t="shared" si="2"/>
        <v>5280</v>
      </c>
    </row>
    <row r="18" spans="2:11" ht="16.5" thickBot="1" x14ac:dyDescent="0.3">
      <c r="B18" s="3">
        <v>15</v>
      </c>
      <c r="C18" s="2">
        <v>7.6</v>
      </c>
      <c r="D18" s="2">
        <v>7.4</v>
      </c>
      <c r="E18" s="2">
        <v>7.5</v>
      </c>
      <c r="F18" s="5">
        <f t="shared" si="0"/>
        <v>7.5</v>
      </c>
      <c r="G18" s="2">
        <v>2.65</v>
      </c>
      <c r="H18" s="4">
        <f>$I$14/(SQRT(3)*F18*$L$2)-0.05</f>
        <v>0.99972776216295589</v>
      </c>
      <c r="I18" s="8"/>
      <c r="K18">
        <f t="shared" si="2"/>
        <v>4950</v>
      </c>
    </row>
    <row r="19" spans="2:11" ht="16.5" thickBot="1" x14ac:dyDescent="0.3">
      <c r="B19" s="3">
        <v>16</v>
      </c>
      <c r="C19" s="2">
        <v>8.9</v>
      </c>
      <c r="D19" s="2">
        <v>8.6</v>
      </c>
      <c r="E19" s="2">
        <v>8.6</v>
      </c>
      <c r="F19" s="5">
        <f t="shared" si="0"/>
        <v>8.7000000000000011</v>
      </c>
      <c r="G19" s="2">
        <v>2.29</v>
      </c>
      <c r="H19" s="4">
        <f t="shared" si="3"/>
        <v>0.90493772600254818</v>
      </c>
      <c r="I19" s="9"/>
      <c r="K19">
        <f t="shared" si="2"/>
        <v>5742.0000000000009</v>
      </c>
    </row>
    <row r="23" spans="2:11" x14ac:dyDescent="0.25">
      <c r="B23" t="s">
        <v>5</v>
      </c>
    </row>
    <row r="24" spans="2:11" x14ac:dyDescent="0.25">
      <c r="C24" t="s">
        <v>6</v>
      </c>
      <c r="D24" t="s">
        <v>7</v>
      </c>
    </row>
    <row r="25" spans="2:11" x14ac:dyDescent="0.25">
      <c r="C25">
        <v>2.8</v>
      </c>
      <c r="D25">
        <v>0.66666666666666663</v>
      </c>
    </row>
    <row r="26" spans="2:11" x14ac:dyDescent="0.25">
      <c r="C26">
        <v>2.65</v>
      </c>
      <c r="D26">
        <v>7.5</v>
      </c>
    </row>
    <row r="28" spans="2:11" x14ac:dyDescent="0.25">
      <c r="C28">
        <v>5.64</v>
      </c>
      <c r="D28">
        <v>1</v>
      </c>
    </row>
    <row r="29" spans="2:11" x14ac:dyDescent="0.25">
      <c r="C29">
        <v>0.3</v>
      </c>
      <c r="D29">
        <v>1</v>
      </c>
    </row>
  </sheetData>
  <mergeCells count="4">
    <mergeCell ref="B2:B3"/>
    <mergeCell ref="I2:I3"/>
    <mergeCell ref="I14:I19"/>
    <mergeCell ref="I4:I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2019-05-14T15:27:33Z</dcterms:created>
  <dcterms:modified xsi:type="dcterms:W3CDTF">2019-05-14T16:04:17Z</dcterms:modified>
</cp:coreProperties>
</file>