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45365_student_pwr_edu_pl/Documents/Studia/Podstawy elektroniki 2/Ćwiczenie 10 - generator fali sinusoidalnej/"/>
    </mc:Choice>
  </mc:AlternateContent>
  <xr:revisionPtr revIDLastSave="59" documentId="8_{DC613DE4-352E-4EEC-BF80-7A87C9281579}" xr6:coauthVersionLast="43" xr6:coauthVersionMax="43" xr10:uidLastSave="{FF041549-C9D4-4772-A222-48989E753237}"/>
  <bookViews>
    <workbookView minimized="1" xWindow="17670" yWindow="4410" windowWidth="21600" windowHeight="11385" xr2:uid="{CB59060B-745D-4D92-A484-980FF68CC63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1" l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H86" i="1"/>
  <c r="G86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H59" i="1"/>
  <c r="G59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32" i="1"/>
  <c r="I21" i="1"/>
  <c r="I22" i="1"/>
  <c r="I23" i="1"/>
  <c r="I20" i="1"/>
  <c r="H21" i="1"/>
  <c r="H22" i="1"/>
  <c r="H23" i="1"/>
  <c r="H20" i="1"/>
  <c r="D21" i="1"/>
  <c r="D22" i="1"/>
  <c r="H9" i="1"/>
  <c r="H10" i="1"/>
  <c r="H11" i="1"/>
  <c r="H8" i="1"/>
  <c r="G9" i="1"/>
  <c r="G10" i="1"/>
  <c r="G11" i="1"/>
  <c r="G8" i="1"/>
  <c r="C9" i="1"/>
  <c r="C10" i="1"/>
</calcChain>
</file>

<file path=xl/sharedStrings.xml><?xml version="1.0" encoding="utf-8"?>
<sst xmlns="http://schemas.openxmlformats.org/spreadsheetml/2006/main" count="129" uniqueCount="34">
  <si>
    <t>Wpływ zasilania i obciążenia na generację, pkt. 10.3.2. Stosowana aparatura:</t>
  </si>
  <si>
    <t>     …………………………………</t>
  </si>
  <si>
    <t>Warunki badania</t>
  </si>
  <si>
    <t>Odczyty</t>
  </si>
  <si>
    <t>Obliczenia</t>
  </si>
  <si>
    <r>
      <t>R</t>
    </r>
    <r>
      <rPr>
        <i/>
        <vertAlign val="subscript"/>
        <sz val="9"/>
        <color theme="1"/>
        <rFont val="Times New Roman"/>
        <family val="1"/>
        <charset val="238"/>
      </rPr>
      <t>L</t>
    </r>
  </si>
  <si>
    <r>
      <t>U</t>
    </r>
    <r>
      <rPr>
        <vertAlign val="subscript"/>
        <sz val="9"/>
        <color theme="1"/>
        <rFont val="Times New Roman"/>
        <family val="1"/>
        <charset val="238"/>
      </rPr>
      <t>sup</t>
    </r>
  </si>
  <si>
    <t>f</t>
  </si>
  <si>
    <r>
      <t>U</t>
    </r>
    <r>
      <rPr>
        <i/>
        <vertAlign val="subscript"/>
        <sz val="9"/>
        <color theme="1"/>
        <rFont val="Times New Roman"/>
        <family val="1"/>
        <charset val="238"/>
      </rPr>
      <t>o</t>
    </r>
  </si>
  <si>
    <r>
      <t>R</t>
    </r>
    <r>
      <rPr>
        <vertAlign val="subscript"/>
        <sz val="9"/>
        <color theme="1"/>
        <rFont val="Times New Roman"/>
        <family val="1"/>
        <charset val="238"/>
      </rPr>
      <t>1</t>
    </r>
  </si>
  <si>
    <r>
      <t>d</t>
    </r>
    <r>
      <rPr>
        <i/>
        <vertAlign val="subscript"/>
        <sz val="9"/>
        <color theme="1"/>
        <rFont val="Times New Roman"/>
        <family val="1"/>
        <charset val="238"/>
      </rPr>
      <t>f</t>
    </r>
  </si>
  <si>
    <r>
      <t>d</t>
    </r>
    <r>
      <rPr>
        <i/>
        <vertAlign val="subscript"/>
        <sz val="9"/>
        <color theme="1"/>
        <rFont val="Times New Roman"/>
        <family val="1"/>
        <charset val="238"/>
      </rPr>
      <t>Uo</t>
    </r>
  </si>
  <si>
    <r>
      <t>[k</t>
    </r>
    <r>
      <rPr>
        <sz val="9"/>
        <color theme="1"/>
        <rFont val="Symbol"/>
        <family val="1"/>
        <charset val="2"/>
      </rPr>
      <t>W</t>
    </r>
    <r>
      <rPr>
        <sz val="9"/>
        <color theme="1"/>
        <rFont val="Times New Roman"/>
        <family val="1"/>
        <charset val="238"/>
      </rPr>
      <t>]</t>
    </r>
  </si>
  <si>
    <t>[V]</t>
  </si>
  <si>
    <t>[kHz]</t>
  </si>
  <si>
    <t>[%]</t>
  </si>
  <si>
    <t>¥</t>
  </si>
  <si>
    <r>
      <t>±</t>
    </r>
    <r>
      <rPr>
        <sz val="9"/>
        <color theme="1"/>
        <rFont val="Times New Roman"/>
        <family val="1"/>
        <charset val="238"/>
      </rPr>
      <t>15</t>
    </r>
  </si>
  <si>
    <t>-</t>
  </si>
  <si>
    <r>
      <t>±</t>
    </r>
    <r>
      <rPr>
        <sz val="9"/>
        <color theme="1"/>
        <rFont val="Times New Roman"/>
        <family val="1"/>
        <charset val="238"/>
      </rPr>
      <t>9</t>
    </r>
  </si>
  <si>
    <r>
      <t>R</t>
    </r>
    <r>
      <rPr>
        <vertAlign val="subscript"/>
        <sz val="9"/>
        <color theme="1"/>
        <rFont val="Times New Roman"/>
        <family val="1"/>
        <charset val="238"/>
      </rPr>
      <t>1</t>
    </r>
    <r>
      <rPr>
        <i/>
        <vertAlign val="subscript"/>
        <sz val="9"/>
        <color theme="1"/>
        <rFont val="Times New Roman"/>
        <family val="1"/>
        <charset val="238"/>
      </rPr>
      <t>n</t>
    </r>
  </si>
  <si>
    <t>L.p.</t>
  </si>
  <si>
    <r>
      <t>R</t>
    </r>
    <r>
      <rPr>
        <vertAlign val="subscript"/>
        <sz val="9"/>
        <color theme="1"/>
        <rFont val="Times New Roman"/>
        <family val="1"/>
        <charset val="238"/>
      </rPr>
      <t>1</t>
    </r>
    <r>
      <rPr>
        <i/>
        <vertAlign val="subscript"/>
        <sz val="9"/>
        <color theme="1"/>
        <rFont val="Times New Roman"/>
        <family val="1"/>
        <charset val="238"/>
      </rPr>
      <t>n</t>
    </r>
    <r>
      <rPr>
        <sz val="9"/>
        <color theme="1"/>
        <rFont val="Times New Roman"/>
        <family val="1"/>
        <charset val="238"/>
      </rPr>
      <t xml:space="preserve"> = 4,042</t>
    </r>
  </si>
  <si>
    <t>Tabela 2</t>
  </si>
  <si>
    <t>Tabela 3</t>
  </si>
  <si>
    <t>Tabela 4</t>
  </si>
  <si>
    <t>R</t>
  </si>
  <si>
    <r>
      <t xml:space="preserve">Wpływ </t>
    </r>
    <r>
      <rPr>
        <i/>
        <sz val="9"/>
        <color theme="1"/>
        <rFont val="Times New Roman"/>
        <family val="1"/>
        <charset val="238"/>
      </rPr>
      <t>R</t>
    </r>
    <r>
      <rPr>
        <vertAlign val="subscript"/>
        <sz val="9"/>
        <color theme="1"/>
        <rFont val="Times New Roman"/>
        <family val="1"/>
        <charset val="238"/>
      </rPr>
      <t>1 </t>
    </r>
    <r>
      <rPr>
        <sz val="9"/>
        <color theme="1"/>
        <rFont val="Times New Roman"/>
        <family val="1"/>
        <charset val="238"/>
      </rPr>
      <t xml:space="preserve">na generację, </t>
    </r>
    <r>
      <rPr>
        <i/>
        <sz val="9"/>
        <color theme="1"/>
        <rFont val="Times New Roman"/>
        <family val="1"/>
        <charset val="238"/>
      </rPr>
      <t>R</t>
    </r>
    <r>
      <rPr>
        <i/>
        <vertAlign val="subscript"/>
        <sz val="9"/>
        <color theme="1"/>
        <rFont val="Times New Roman"/>
        <family val="1"/>
        <charset val="238"/>
      </rPr>
      <t>L</t>
    </r>
    <r>
      <rPr>
        <vertAlign val="subscript"/>
        <sz val="9"/>
        <color theme="1"/>
        <rFont val="Times New Roman"/>
        <family val="1"/>
        <charset val="238"/>
      </rPr>
      <t xml:space="preserve"> </t>
    </r>
    <r>
      <rPr>
        <sz val="9"/>
        <color theme="1"/>
        <rFont val="Times New Roman"/>
        <family val="1"/>
        <charset val="238"/>
      </rPr>
      <t>=</t>
    </r>
    <r>
      <rPr>
        <sz val="9"/>
        <color theme="1"/>
        <rFont val="Symbol"/>
        <family val="1"/>
        <charset val="2"/>
      </rPr>
      <t>¥</t>
    </r>
    <r>
      <rPr>
        <sz val="9"/>
        <color theme="1"/>
        <rFont val="Times New Roman"/>
        <family val="1"/>
        <charset val="238"/>
      </rPr>
      <t> </t>
    </r>
    <r>
      <rPr>
        <sz val="9"/>
        <color theme="1"/>
        <rFont val="Symbol"/>
        <family val="1"/>
        <charset val="2"/>
      </rPr>
      <t>W</t>
    </r>
    <r>
      <rPr>
        <sz val="9"/>
        <color theme="1"/>
        <rFont val="Times New Roman"/>
        <family val="1"/>
        <charset val="238"/>
      </rPr>
      <t xml:space="preserve">, </t>
    </r>
    <r>
      <rPr>
        <i/>
        <sz val="9"/>
        <color theme="1"/>
        <rFont val="Times New Roman"/>
        <family val="1"/>
        <charset val="238"/>
      </rPr>
      <t>U</t>
    </r>
    <r>
      <rPr>
        <vertAlign val="subscript"/>
        <sz val="9"/>
        <color theme="1"/>
        <rFont val="Times New Roman"/>
        <family val="1"/>
        <charset val="238"/>
      </rPr>
      <t xml:space="preserve">sup </t>
    </r>
    <r>
      <rPr>
        <sz val="9"/>
        <color theme="1"/>
        <rFont val="Times New Roman"/>
        <family val="1"/>
        <charset val="238"/>
      </rPr>
      <t>= </t>
    </r>
    <r>
      <rPr>
        <sz val="9"/>
        <color theme="1"/>
        <rFont val="Symbol"/>
        <family val="1"/>
        <charset val="2"/>
      </rPr>
      <t>±</t>
    </r>
    <r>
      <rPr>
        <sz val="9"/>
        <color theme="1"/>
        <rFont val="Times New Roman"/>
        <family val="1"/>
        <charset val="238"/>
      </rPr>
      <t> 15 V, pkt. 10.3.3. Stosowana</t>
    </r>
  </si>
  <si>
    <t>  aparatura:  ………………………………………….</t>
  </si>
  <si>
    <t>Znamion.</t>
  </si>
  <si>
    <t>Odczyty - pomiary</t>
  </si>
  <si>
    <r>
      <t>d</t>
    </r>
    <r>
      <rPr>
        <i/>
        <vertAlign val="subscript"/>
        <sz val="9"/>
        <color theme="1"/>
        <rFont val="Times New Roman"/>
        <family val="1"/>
        <charset val="238"/>
      </rPr>
      <t>R</t>
    </r>
    <r>
      <rPr>
        <vertAlign val="subscript"/>
        <sz val="9"/>
        <color theme="1"/>
        <rFont val="Times New Roman"/>
        <family val="1"/>
        <charset val="238"/>
      </rPr>
      <t>1</t>
    </r>
  </si>
  <si>
    <t>Tabela 5</t>
  </si>
  <si>
    <t>Tablea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</si>
</sst>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theme="1"/>
      <name val="Times New Roman"/>
      <family val="1"/>
      <charset val="238"/>
    </font>
    <font>
      <i/>
      <sz val="9"/>
      <color theme="1"/>
      <name val="Times New Roman"/>
      <family val="1"/>
      <charset val="238"/>
    </font>
    <font>
      <i/>
      <vertAlign val="subscript"/>
      <sz val="9"/>
      <color theme="1"/>
      <name val="Times New Roman"/>
      <family val="1"/>
      <charset val="238"/>
    </font>
    <font>
      <vertAlign val="subscript"/>
      <sz val="9"/>
      <color theme="1"/>
      <name val="Times New Roman"/>
      <family val="1"/>
      <charset val="238"/>
    </font>
    <font>
      <i/>
      <sz val="9"/>
      <color theme="1"/>
      <name val="Symbol"/>
      <family val="1"/>
      <charset val="2"/>
    </font>
    <font>
      <sz val="9"/>
      <color theme="1"/>
      <name val="Symbol"/>
      <family val="1"/>
      <charset val="2"/>
    </font>
    <font>
      <sz val="9"/>
      <color theme="1"/>
      <name val="Calibri Light"/>
      <family val="2"/>
      <charset val="238"/>
      <scheme val="maj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9" fontId="7" fillId="0" borderId="6" xfId="1" applyFont="1" applyBorder="1" applyAlignment="1">
      <alignment horizontal="center" vertical="center" wrapText="1"/>
    </xf>
    <xf numFmtId="9" fontId="2" fillId="0" borderId="6" xfId="1" applyFont="1" applyBorder="1" applyAlignment="1">
      <alignment horizontal="center" vertical="center" wrapText="1"/>
    </xf>
    <xf numFmtId="168" fontId="2" fillId="0" borderId="6" xfId="1" applyNumberFormat="1" applyFont="1" applyBorder="1" applyAlignment="1">
      <alignment horizontal="center" vertical="center" wrapText="1"/>
    </xf>
    <xf numFmtId="10" fontId="2" fillId="0" borderId="6" xfId="1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78986220472441"/>
          <c:y val="0.12338308457711443"/>
          <c:w val="0.76633677821522306"/>
          <c:h val="0.60884208876875467"/>
        </c:manualLayout>
      </c:layout>
      <c:scatterChart>
        <c:scatterStyle val="lineMarker"/>
        <c:varyColors val="0"/>
        <c:ser>
          <c:idx val="0"/>
          <c:order val="0"/>
          <c:tx>
            <c:v>Uo=f(δR)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Arkusz1!$H$32:$H$50</c:f>
              <c:numCache>
                <c:formatCode>0%</c:formatCode>
                <c:ptCount val="19"/>
                <c:pt idx="0">
                  <c:v>-9.5702148925537134E-2</c:v>
                </c:pt>
                <c:pt idx="1">
                  <c:v>-9.0454772613693071E-2</c:v>
                </c:pt>
                <c:pt idx="2">
                  <c:v>-8.4707646176911539E-2</c:v>
                </c:pt>
                <c:pt idx="3">
                  <c:v>-8.0209895052473695E-2</c:v>
                </c:pt>
                <c:pt idx="4">
                  <c:v>-6.2468765617191405E-2</c:v>
                </c:pt>
                <c:pt idx="5">
                  <c:v>-5.322338830584699E-2</c:v>
                </c:pt>
                <c:pt idx="6">
                  <c:v>-4.2228885557221291E-2</c:v>
                </c:pt>
                <c:pt idx="7">
                  <c:v>-2.9485257371314313E-2</c:v>
                </c:pt>
                <c:pt idx="8">
                  <c:v>-1.3993003498250776E-2</c:v>
                </c:pt>
                <c:pt idx="9">
                  <c:v>1.0494752623688111E-2</c:v>
                </c:pt>
                <c:pt idx="10">
                  <c:v>3.3733133433283304E-2</c:v>
                </c:pt>
                <c:pt idx="11">
                  <c:v>6.6216891554223029E-2</c:v>
                </c:pt>
                <c:pt idx="12">
                  <c:v>0.10694652673663167</c:v>
                </c:pt>
                <c:pt idx="13">
                  <c:v>0.15592203898050988</c:v>
                </c:pt>
                <c:pt idx="14">
                  <c:v>0.18340829585207397</c:v>
                </c:pt>
                <c:pt idx="15">
                  <c:v>0.20589705147426285</c:v>
                </c:pt>
                <c:pt idx="16">
                  <c:v>0.21939030484757624</c:v>
                </c:pt>
                <c:pt idx="17">
                  <c:v>0.22438780609695169</c:v>
                </c:pt>
                <c:pt idx="18">
                  <c:v>0.22571214392803615</c:v>
                </c:pt>
              </c:numCache>
            </c:numRef>
          </c:xVal>
          <c:yVal>
            <c:numRef>
              <c:f>Arkusz1!$D$32:$D$50</c:f>
              <c:numCache>
                <c:formatCode>General</c:formatCode>
                <c:ptCount val="19"/>
                <c:pt idx="0">
                  <c:v>8.5039999999999996</c:v>
                </c:pt>
                <c:pt idx="1">
                  <c:v>7.9909999999999997</c:v>
                </c:pt>
                <c:pt idx="2">
                  <c:v>7.508</c:v>
                </c:pt>
                <c:pt idx="3">
                  <c:v>6.9930000000000003</c:v>
                </c:pt>
                <c:pt idx="4">
                  <c:v>6.5049999999999999</c:v>
                </c:pt>
                <c:pt idx="5">
                  <c:v>5.9980000000000002</c:v>
                </c:pt>
                <c:pt idx="6">
                  <c:v>5.4960000000000004</c:v>
                </c:pt>
                <c:pt idx="7">
                  <c:v>5.0039999999999996</c:v>
                </c:pt>
                <c:pt idx="8">
                  <c:v>4.5039999999999996</c:v>
                </c:pt>
                <c:pt idx="9">
                  <c:v>3.9929999999999999</c:v>
                </c:pt>
                <c:pt idx="10">
                  <c:v>3.5070000000000001</c:v>
                </c:pt>
                <c:pt idx="11">
                  <c:v>2.9940000000000002</c:v>
                </c:pt>
                <c:pt idx="12">
                  <c:v>2.496</c:v>
                </c:pt>
                <c:pt idx="13">
                  <c:v>2.012</c:v>
                </c:pt>
                <c:pt idx="14">
                  <c:v>1.75</c:v>
                </c:pt>
                <c:pt idx="15">
                  <c:v>1.5</c:v>
                </c:pt>
                <c:pt idx="16">
                  <c:v>1.2490000000000001</c:v>
                </c:pt>
                <c:pt idx="17">
                  <c:v>0.998</c:v>
                </c:pt>
                <c:pt idx="18">
                  <c:v>0.749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5-41CD-B390-076F1B5CB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85423"/>
        <c:axId val="402039039"/>
      </c:scatterChart>
      <c:scatterChart>
        <c:scatterStyle val="lineMarker"/>
        <c:varyColors val="0"/>
        <c:ser>
          <c:idx val="1"/>
          <c:order val="1"/>
          <c:tx>
            <c:v>δf=f(δR)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Arkusz1!$H$32:$H$50</c:f>
              <c:numCache>
                <c:formatCode>0%</c:formatCode>
                <c:ptCount val="19"/>
                <c:pt idx="0">
                  <c:v>-9.5702148925537134E-2</c:v>
                </c:pt>
                <c:pt idx="1">
                  <c:v>-9.0454772613693071E-2</c:v>
                </c:pt>
                <c:pt idx="2">
                  <c:v>-8.4707646176911539E-2</c:v>
                </c:pt>
                <c:pt idx="3">
                  <c:v>-8.0209895052473695E-2</c:v>
                </c:pt>
                <c:pt idx="4">
                  <c:v>-6.2468765617191405E-2</c:v>
                </c:pt>
                <c:pt idx="5">
                  <c:v>-5.322338830584699E-2</c:v>
                </c:pt>
                <c:pt idx="6">
                  <c:v>-4.2228885557221291E-2</c:v>
                </c:pt>
                <c:pt idx="7">
                  <c:v>-2.9485257371314313E-2</c:v>
                </c:pt>
                <c:pt idx="8">
                  <c:v>-1.3993003498250776E-2</c:v>
                </c:pt>
                <c:pt idx="9">
                  <c:v>1.0494752623688111E-2</c:v>
                </c:pt>
                <c:pt idx="10">
                  <c:v>3.3733133433283304E-2</c:v>
                </c:pt>
                <c:pt idx="11">
                  <c:v>6.6216891554223029E-2</c:v>
                </c:pt>
                <c:pt idx="12">
                  <c:v>0.10694652673663167</c:v>
                </c:pt>
                <c:pt idx="13">
                  <c:v>0.15592203898050988</c:v>
                </c:pt>
                <c:pt idx="14">
                  <c:v>0.18340829585207397</c:v>
                </c:pt>
                <c:pt idx="15">
                  <c:v>0.20589705147426285</c:v>
                </c:pt>
                <c:pt idx="16">
                  <c:v>0.21939030484757624</c:v>
                </c:pt>
                <c:pt idx="17">
                  <c:v>0.22438780609695169</c:v>
                </c:pt>
                <c:pt idx="18">
                  <c:v>0.22571214392803615</c:v>
                </c:pt>
              </c:numCache>
            </c:numRef>
          </c:xVal>
          <c:yVal>
            <c:numRef>
              <c:f>Arkusz1!$G$32:$G$50</c:f>
              <c:numCache>
                <c:formatCode>0.00%</c:formatCode>
                <c:ptCount val="19"/>
                <c:pt idx="0">
                  <c:v>1.915708812260538E-3</c:v>
                </c:pt>
                <c:pt idx="1">
                  <c:v>9.5785440613016266E-4</c:v>
                </c:pt>
                <c:pt idx="2">
                  <c:v>9.5785440613016266E-4</c:v>
                </c:pt>
                <c:pt idx="3">
                  <c:v>9.5785440613016266E-4</c:v>
                </c:pt>
                <c:pt idx="4">
                  <c:v>9.5785440613016266E-4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2.8735632183907009E-3</c:v>
                </c:pt>
                <c:pt idx="14">
                  <c:v>3.8314176245210761E-3</c:v>
                </c:pt>
                <c:pt idx="15">
                  <c:v>3.8314176245210761E-3</c:v>
                </c:pt>
                <c:pt idx="16">
                  <c:v>4.7892720306512392E-3</c:v>
                </c:pt>
                <c:pt idx="17">
                  <c:v>4.7892720306512392E-3</c:v>
                </c:pt>
                <c:pt idx="18">
                  <c:v>4.7892720306512392E-3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5-41CD-B390-076F1B5CB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33215"/>
        <c:axId val="402032799"/>
      </c:scatterChart>
      <c:valAx>
        <c:axId val="40688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effectLst/>
                  </a:rPr>
                  <a:t>δ</a:t>
                </a:r>
                <a:r>
                  <a:rPr lang="pl-PL" sz="700" b="0" i="0" baseline="0">
                    <a:effectLst/>
                  </a:rPr>
                  <a:t>R</a:t>
                </a:r>
                <a:r>
                  <a:rPr lang="pl-PL" sz="1000" b="0" i="0" baseline="0">
                    <a:effectLst/>
                  </a:rPr>
                  <a:t> </a:t>
                </a:r>
                <a:endParaRPr lang="pl-PL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6454675196850395"/>
              <c:y val="0.8086361891330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039039"/>
        <c:crossesAt val="0"/>
        <c:crossBetween val="midCat"/>
      </c:valAx>
      <c:valAx>
        <c:axId val="40203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</a:t>
                </a:r>
                <a:r>
                  <a:rPr lang="pl-PL" sz="700"/>
                  <a:t>o</a:t>
                </a:r>
                <a:r>
                  <a:rPr lang="pl-PL"/>
                  <a:t> [V]</a:t>
                </a:r>
              </a:p>
            </c:rich>
          </c:tx>
          <c:layout>
            <c:manualLayout>
              <c:xMode val="edge"/>
              <c:yMode val="edge"/>
              <c:x val="0.1"/>
              <c:y val="6.33960904140713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6885423"/>
        <c:crossesAt val="-15"/>
        <c:crossBetween val="midCat"/>
      </c:valAx>
      <c:valAx>
        <c:axId val="402032799"/>
        <c:scaling>
          <c:orientation val="minMax"/>
        </c:scaling>
        <c:delete val="0"/>
        <c:axPos val="r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pl-PL" sz="700" b="0" i="0" u="none" strike="noStrike" baseline="0">
                    <a:effectLst/>
                  </a:rPr>
                  <a:t>f 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87245833333333334"/>
              <c:y val="6.33960904140713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033215"/>
        <c:crosses val="max"/>
        <c:crossBetween val="midCat"/>
      </c:valAx>
      <c:valAx>
        <c:axId val="402033215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402032799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78986220472441"/>
          <c:y val="0.12338308457711443"/>
          <c:w val="0.76633677821522306"/>
          <c:h val="0.60884208876875467"/>
        </c:manualLayout>
      </c:layout>
      <c:scatterChart>
        <c:scatterStyle val="lineMarker"/>
        <c:varyColors val="0"/>
        <c:ser>
          <c:idx val="0"/>
          <c:order val="0"/>
          <c:tx>
            <c:v>Uo=f(δR)</c:v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Arkusz1!$H$59:$H$77</c:f>
              <c:numCache>
                <c:formatCode>0%</c:formatCode>
                <c:ptCount val="19"/>
                <c:pt idx="0">
                  <c:v>-9.6981692231568509E-2</c:v>
                </c:pt>
                <c:pt idx="1">
                  <c:v>-9.1786244433448794E-2</c:v>
                </c:pt>
                <c:pt idx="2">
                  <c:v>-8.5848589807026227E-2</c:v>
                </c:pt>
                <c:pt idx="3">
                  <c:v>-7.9168728352300807E-2</c:v>
                </c:pt>
                <c:pt idx="4">
                  <c:v>-7.1746660069272647E-2</c:v>
                </c:pt>
                <c:pt idx="5">
                  <c:v>-6.2592775853537772E-2</c:v>
                </c:pt>
                <c:pt idx="6">
                  <c:v>-5.1707075705096396E-2</c:v>
                </c:pt>
                <c:pt idx="7">
                  <c:v>-3.9336961900049434E-2</c:v>
                </c:pt>
                <c:pt idx="8">
                  <c:v>-2.3503216229589251E-2</c:v>
                </c:pt>
                <c:pt idx="9">
                  <c:v>-2.47402276100803E-4</c:v>
                </c:pt>
                <c:pt idx="10">
                  <c:v>2.2018802572983776E-2</c:v>
                </c:pt>
                <c:pt idx="11">
                  <c:v>5.4675903018307791E-2</c:v>
                </c:pt>
                <c:pt idx="12">
                  <c:v>9.6734289955467595E-2</c:v>
                </c:pt>
                <c:pt idx="13">
                  <c:v>0.14596734289955465</c:v>
                </c:pt>
                <c:pt idx="14">
                  <c:v>0.1707075705096488</c:v>
                </c:pt>
                <c:pt idx="15">
                  <c:v>0.19396338446313702</c:v>
                </c:pt>
                <c:pt idx="16">
                  <c:v>0.20707570509648685</c:v>
                </c:pt>
                <c:pt idx="17">
                  <c:v>0.21202375061850576</c:v>
                </c:pt>
                <c:pt idx="18">
                  <c:v>0.21375556655121225</c:v>
                </c:pt>
              </c:numCache>
            </c:numRef>
          </c:xVal>
          <c:yVal>
            <c:numRef>
              <c:f>Arkusz1!$D$59:$D$77</c:f>
              <c:numCache>
                <c:formatCode>General</c:formatCode>
                <c:ptCount val="19"/>
                <c:pt idx="0">
                  <c:v>8.5069999999999997</c:v>
                </c:pt>
                <c:pt idx="1">
                  <c:v>8.0120000000000005</c:v>
                </c:pt>
                <c:pt idx="2">
                  <c:v>7.5</c:v>
                </c:pt>
                <c:pt idx="3">
                  <c:v>6.9880000000000004</c:v>
                </c:pt>
                <c:pt idx="4">
                  <c:v>6.5060000000000002</c:v>
                </c:pt>
                <c:pt idx="5">
                  <c:v>5.9989999999999997</c:v>
                </c:pt>
                <c:pt idx="6">
                  <c:v>5.4950000000000001</c:v>
                </c:pt>
                <c:pt idx="7">
                  <c:v>5.0119999999999996</c:v>
                </c:pt>
                <c:pt idx="8">
                  <c:v>4.4939999999999998</c:v>
                </c:pt>
                <c:pt idx="9">
                  <c:v>4.0090000000000003</c:v>
                </c:pt>
                <c:pt idx="10">
                  <c:v>3.532</c:v>
                </c:pt>
                <c:pt idx="11">
                  <c:v>3.0049999999999999</c:v>
                </c:pt>
                <c:pt idx="12">
                  <c:v>2.4860000000000002</c:v>
                </c:pt>
                <c:pt idx="13">
                  <c:v>1.9950000000000001</c:v>
                </c:pt>
                <c:pt idx="14">
                  <c:v>1.758</c:v>
                </c:pt>
                <c:pt idx="15">
                  <c:v>1.498</c:v>
                </c:pt>
                <c:pt idx="16">
                  <c:v>1.254</c:v>
                </c:pt>
                <c:pt idx="17">
                  <c:v>1.0269999999999999</c:v>
                </c:pt>
                <c:pt idx="18">
                  <c:v>0.72399999999999998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2-401F-915D-3C036DC22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85423"/>
        <c:axId val="402039039"/>
      </c:scatterChart>
      <c:scatterChart>
        <c:scatterStyle val="lineMarker"/>
        <c:varyColors val="0"/>
        <c:ser>
          <c:idx val="1"/>
          <c:order val="1"/>
          <c:tx>
            <c:v>δf=f(δR)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Arkusz1!$H$59:$H$77</c:f>
              <c:numCache>
                <c:formatCode>0%</c:formatCode>
                <c:ptCount val="19"/>
                <c:pt idx="0">
                  <c:v>-9.6981692231568509E-2</c:v>
                </c:pt>
                <c:pt idx="1">
                  <c:v>-9.1786244433448794E-2</c:v>
                </c:pt>
                <c:pt idx="2">
                  <c:v>-8.5848589807026227E-2</c:v>
                </c:pt>
                <c:pt idx="3">
                  <c:v>-7.9168728352300807E-2</c:v>
                </c:pt>
                <c:pt idx="4">
                  <c:v>-7.1746660069272647E-2</c:v>
                </c:pt>
                <c:pt idx="5">
                  <c:v>-6.2592775853537772E-2</c:v>
                </c:pt>
                <c:pt idx="6">
                  <c:v>-5.1707075705096396E-2</c:v>
                </c:pt>
                <c:pt idx="7">
                  <c:v>-3.9336961900049434E-2</c:v>
                </c:pt>
                <c:pt idx="8">
                  <c:v>-2.3503216229589251E-2</c:v>
                </c:pt>
                <c:pt idx="9">
                  <c:v>-2.47402276100803E-4</c:v>
                </c:pt>
                <c:pt idx="10">
                  <c:v>2.2018802572983776E-2</c:v>
                </c:pt>
                <c:pt idx="11">
                  <c:v>5.4675903018307791E-2</c:v>
                </c:pt>
                <c:pt idx="12">
                  <c:v>9.6734289955467595E-2</c:v>
                </c:pt>
                <c:pt idx="13">
                  <c:v>0.14596734289955465</c:v>
                </c:pt>
                <c:pt idx="14">
                  <c:v>0.1707075705096488</c:v>
                </c:pt>
                <c:pt idx="15">
                  <c:v>0.19396338446313702</c:v>
                </c:pt>
                <c:pt idx="16">
                  <c:v>0.20707570509648685</c:v>
                </c:pt>
                <c:pt idx="17">
                  <c:v>0.21202375061850576</c:v>
                </c:pt>
                <c:pt idx="18">
                  <c:v>0.21375556655121225</c:v>
                </c:pt>
              </c:numCache>
            </c:numRef>
          </c:xVal>
          <c:yVal>
            <c:numRef>
              <c:f>Arkusz1!$G$59:$G$77</c:f>
              <c:numCache>
                <c:formatCode>0.00%</c:formatCode>
                <c:ptCount val="19"/>
                <c:pt idx="0">
                  <c:v>1.915708812260538E-3</c:v>
                </c:pt>
                <c:pt idx="1">
                  <c:v>9.5785440613016266E-4</c:v>
                </c:pt>
                <c:pt idx="2">
                  <c:v>9.5785440613016266E-4</c:v>
                </c:pt>
                <c:pt idx="3">
                  <c:v>9.5785440613016266E-4</c:v>
                </c:pt>
                <c:pt idx="4">
                  <c:v>9.5785440613016266E-4</c:v>
                </c:pt>
                <c:pt idx="5">
                  <c:v>9.5785440613016266E-4</c:v>
                </c:pt>
                <c:pt idx="6">
                  <c:v>9.5785440613016266E-4</c:v>
                </c:pt>
                <c:pt idx="7">
                  <c:v>9.5785440613016266E-4</c:v>
                </c:pt>
                <c:pt idx="8">
                  <c:v>-9.5785440613037538E-4</c:v>
                </c:pt>
                <c:pt idx="9">
                  <c:v>-9.5785440613037538E-4</c:v>
                </c:pt>
                <c:pt idx="10">
                  <c:v>-9.5785440613037538E-4</c:v>
                </c:pt>
                <c:pt idx="11">
                  <c:v>-9.5785440613037538E-4</c:v>
                </c:pt>
                <c:pt idx="12">
                  <c:v>9.5785440613016266E-4</c:v>
                </c:pt>
                <c:pt idx="13">
                  <c:v>2.8735632183907009E-3</c:v>
                </c:pt>
                <c:pt idx="14">
                  <c:v>3.8314176245210761E-3</c:v>
                </c:pt>
                <c:pt idx="15">
                  <c:v>3.8314176245210761E-3</c:v>
                </c:pt>
                <c:pt idx="16">
                  <c:v>4.7892720306512392E-3</c:v>
                </c:pt>
                <c:pt idx="17">
                  <c:v>4.7892720306512392E-3</c:v>
                </c:pt>
                <c:pt idx="18">
                  <c:v>4.7892720306512392E-3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42-401F-915D-3C036DC22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33215"/>
        <c:axId val="402032799"/>
      </c:scatterChart>
      <c:valAx>
        <c:axId val="40688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effectLst/>
                  </a:rPr>
                  <a:t>δ</a:t>
                </a:r>
                <a:r>
                  <a:rPr lang="pl-PL" sz="700" b="0" i="0" baseline="0">
                    <a:effectLst/>
                  </a:rPr>
                  <a:t>R</a:t>
                </a:r>
                <a:r>
                  <a:rPr lang="pl-PL" sz="1000" b="0" i="0" baseline="0">
                    <a:effectLst/>
                  </a:rPr>
                  <a:t> </a:t>
                </a:r>
                <a:endParaRPr lang="pl-PL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6454675196850395"/>
              <c:y val="0.8086361891330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039039"/>
        <c:crossesAt val="0"/>
        <c:crossBetween val="midCat"/>
      </c:valAx>
      <c:valAx>
        <c:axId val="40203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</a:t>
                </a:r>
                <a:r>
                  <a:rPr lang="pl-PL" sz="700"/>
                  <a:t>o</a:t>
                </a:r>
                <a:r>
                  <a:rPr lang="pl-PL"/>
                  <a:t> [V]</a:t>
                </a:r>
              </a:p>
            </c:rich>
          </c:tx>
          <c:layout>
            <c:manualLayout>
              <c:xMode val="edge"/>
              <c:yMode val="edge"/>
              <c:x val="0.1"/>
              <c:y val="6.33960904140713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6885423"/>
        <c:crossesAt val="-15"/>
        <c:crossBetween val="midCat"/>
      </c:valAx>
      <c:valAx>
        <c:axId val="402032799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pl-PL" sz="700" b="0" i="0" u="none" strike="noStrike" baseline="0">
                    <a:effectLst/>
                  </a:rPr>
                  <a:t>f 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87245833333333334"/>
              <c:y val="6.33960904140713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033215"/>
        <c:crosses val="max"/>
        <c:crossBetween val="midCat"/>
      </c:valAx>
      <c:valAx>
        <c:axId val="402033215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40203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78986220472441"/>
          <c:y val="0.12338308457711443"/>
          <c:w val="0.76633677821522306"/>
          <c:h val="0.60884208876875467"/>
        </c:manualLayout>
      </c:layout>
      <c:scatterChart>
        <c:scatterStyle val="lineMarker"/>
        <c:varyColors val="0"/>
        <c:ser>
          <c:idx val="0"/>
          <c:order val="0"/>
          <c:tx>
            <c:v>Uo=f(δR)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Arkusz1!$H$86:$H$93</c:f>
              <c:numCache>
                <c:formatCode>0%</c:formatCode>
                <c:ptCount val="8"/>
                <c:pt idx="0">
                  <c:v>0.41703056768558949</c:v>
                </c:pt>
                <c:pt idx="1">
                  <c:v>0.33624454148471605</c:v>
                </c:pt>
                <c:pt idx="2">
                  <c:v>0.24454148471615705</c:v>
                </c:pt>
                <c:pt idx="3">
                  <c:v>0.1331877729257642</c:v>
                </c:pt>
                <c:pt idx="4">
                  <c:v>0</c:v>
                </c:pt>
                <c:pt idx="5">
                  <c:v>-0.15283842794759825</c:v>
                </c:pt>
                <c:pt idx="6">
                  <c:v>-0.34716157205240178</c:v>
                </c:pt>
                <c:pt idx="7">
                  <c:v>-0.53711790393013104</c:v>
                </c:pt>
              </c:numCache>
            </c:numRef>
          </c:xVal>
          <c:yVal>
            <c:numRef>
              <c:f>Arkusz1!$D$86:$D$93</c:f>
              <c:numCache>
                <c:formatCode>General</c:formatCode>
                <c:ptCount val="8"/>
                <c:pt idx="0">
                  <c:v>7.9779999999999998</c:v>
                </c:pt>
                <c:pt idx="1">
                  <c:v>7.0140000000000002</c:v>
                </c:pt>
                <c:pt idx="2">
                  <c:v>6.07</c:v>
                </c:pt>
                <c:pt idx="3">
                  <c:v>4.9989999999999997</c:v>
                </c:pt>
                <c:pt idx="4">
                  <c:v>4.0110000000000001</c:v>
                </c:pt>
                <c:pt idx="5">
                  <c:v>3.0070000000000001</c:v>
                </c:pt>
                <c:pt idx="6">
                  <c:v>1.976</c:v>
                </c:pt>
                <c:pt idx="7">
                  <c:v>1.0255000000000001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9E-4B78-B633-A8C9AE2DA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85423"/>
        <c:axId val="402039039"/>
      </c:scatterChart>
      <c:scatterChart>
        <c:scatterStyle val="lineMarker"/>
        <c:varyColors val="0"/>
        <c:ser>
          <c:idx val="1"/>
          <c:order val="1"/>
          <c:tx>
            <c:v>δf=f(δR)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Arkusz1!$H$86:$H$93</c:f>
              <c:numCache>
                <c:formatCode>0%</c:formatCode>
                <c:ptCount val="8"/>
                <c:pt idx="0">
                  <c:v>0.41703056768558949</c:v>
                </c:pt>
                <c:pt idx="1">
                  <c:v>0.33624454148471605</c:v>
                </c:pt>
                <c:pt idx="2">
                  <c:v>0.24454148471615705</c:v>
                </c:pt>
                <c:pt idx="3">
                  <c:v>0.1331877729257642</c:v>
                </c:pt>
                <c:pt idx="4">
                  <c:v>0</c:v>
                </c:pt>
                <c:pt idx="5">
                  <c:v>-0.15283842794759825</c:v>
                </c:pt>
                <c:pt idx="6">
                  <c:v>-0.34716157205240178</c:v>
                </c:pt>
                <c:pt idx="7">
                  <c:v>-0.53711790393013104</c:v>
                </c:pt>
              </c:numCache>
            </c:numRef>
          </c:xVal>
          <c:yVal>
            <c:numRef>
              <c:f>Arkusz1!$G$86:$G$93</c:f>
              <c:numCache>
                <c:formatCode>General</c:formatCode>
                <c:ptCount val="8"/>
                <c:pt idx="0">
                  <c:v>-9.5510983763122251E-4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9E-4B78-B633-A8C9AE2DA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33215"/>
        <c:axId val="402032799"/>
      </c:scatterChart>
      <c:valAx>
        <c:axId val="40688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effectLst/>
                  </a:rPr>
                  <a:t>δ</a:t>
                </a:r>
                <a:r>
                  <a:rPr lang="pl-PL" sz="700" b="0" i="0" baseline="0">
                    <a:effectLst/>
                  </a:rPr>
                  <a:t>R</a:t>
                </a:r>
                <a:r>
                  <a:rPr lang="pl-PL" sz="1000" b="0" i="0" baseline="0">
                    <a:effectLst/>
                  </a:rPr>
                  <a:t> </a:t>
                </a:r>
                <a:endParaRPr lang="pl-PL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6454675196850395"/>
              <c:y val="0.8086361891330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039039"/>
        <c:crossesAt val="0"/>
        <c:crossBetween val="midCat"/>
      </c:valAx>
      <c:valAx>
        <c:axId val="40203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</a:t>
                </a:r>
                <a:r>
                  <a:rPr lang="pl-PL" sz="700"/>
                  <a:t>o</a:t>
                </a:r>
                <a:r>
                  <a:rPr lang="pl-PL"/>
                  <a:t> [V]</a:t>
                </a:r>
              </a:p>
            </c:rich>
          </c:tx>
          <c:layout>
            <c:manualLayout>
              <c:xMode val="edge"/>
              <c:yMode val="edge"/>
              <c:x val="0.1"/>
              <c:y val="6.33960904140713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6885423"/>
        <c:crossesAt val="-15"/>
        <c:crossBetween val="midCat"/>
      </c:valAx>
      <c:valAx>
        <c:axId val="402032799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pl-PL" sz="700" b="0" i="0" u="none" strike="noStrike" baseline="0">
                    <a:effectLst/>
                  </a:rPr>
                  <a:t>f 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87245833333333334"/>
              <c:y val="6.33960904140713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033215"/>
        <c:crosses val="max"/>
        <c:crossBetween val="midCat"/>
      </c:valAx>
      <c:valAx>
        <c:axId val="402033215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40203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07874015748035E-2"/>
          <c:y val="0.12338308457711443"/>
          <c:w val="0.81761886735311928"/>
          <c:h val="0.60884208876875467"/>
        </c:manualLayout>
      </c:layout>
      <c:scatterChart>
        <c:scatterStyle val="lineMarker"/>
        <c:varyColors val="0"/>
        <c:ser>
          <c:idx val="0"/>
          <c:order val="0"/>
          <c:tx>
            <c:v>Uo=f(δR) [R=6,8kΩ]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Arkusz1!$H$32:$H$50</c:f>
              <c:numCache>
                <c:formatCode>0%</c:formatCode>
                <c:ptCount val="19"/>
                <c:pt idx="0">
                  <c:v>-9.5702148925537134E-2</c:v>
                </c:pt>
                <c:pt idx="1">
                  <c:v>-9.0454772613693071E-2</c:v>
                </c:pt>
                <c:pt idx="2">
                  <c:v>-8.4707646176911539E-2</c:v>
                </c:pt>
                <c:pt idx="3">
                  <c:v>-8.0209895052473695E-2</c:v>
                </c:pt>
                <c:pt idx="4">
                  <c:v>-6.2468765617191405E-2</c:v>
                </c:pt>
                <c:pt idx="5">
                  <c:v>-5.322338830584699E-2</c:v>
                </c:pt>
                <c:pt idx="6">
                  <c:v>-4.2228885557221291E-2</c:v>
                </c:pt>
                <c:pt idx="7">
                  <c:v>-2.9485257371314313E-2</c:v>
                </c:pt>
                <c:pt idx="8">
                  <c:v>-1.3993003498250776E-2</c:v>
                </c:pt>
                <c:pt idx="9">
                  <c:v>1.0494752623688111E-2</c:v>
                </c:pt>
                <c:pt idx="10">
                  <c:v>3.3733133433283304E-2</c:v>
                </c:pt>
                <c:pt idx="11">
                  <c:v>6.6216891554223029E-2</c:v>
                </c:pt>
                <c:pt idx="12">
                  <c:v>0.10694652673663167</c:v>
                </c:pt>
                <c:pt idx="13">
                  <c:v>0.15592203898050988</c:v>
                </c:pt>
                <c:pt idx="14">
                  <c:v>0.18340829585207397</c:v>
                </c:pt>
                <c:pt idx="15">
                  <c:v>0.20589705147426285</c:v>
                </c:pt>
                <c:pt idx="16">
                  <c:v>0.21939030484757624</c:v>
                </c:pt>
                <c:pt idx="17">
                  <c:v>0.22438780609695169</c:v>
                </c:pt>
                <c:pt idx="18">
                  <c:v>0.22571214392803615</c:v>
                </c:pt>
              </c:numCache>
            </c:numRef>
          </c:xVal>
          <c:yVal>
            <c:numRef>
              <c:f>Arkusz1!$D$32:$D$50</c:f>
              <c:numCache>
                <c:formatCode>General</c:formatCode>
                <c:ptCount val="19"/>
                <c:pt idx="0">
                  <c:v>8.5039999999999996</c:v>
                </c:pt>
                <c:pt idx="1">
                  <c:v>7.9909999999999997</c:v>
                </c:pt>
                <c:pt idx="2">
                  <c:v>7.508</c:v>
                </c:pt>
                <c:pt idx="3">
                  <c:v>6.9930000000000003</c:v>
                </c:pt>
                <c:pt idx="4">
                  <c:v>6.5049999999999999</c:v>
                </c:pt>
                <c:pt idx="5">
                  <c:v>5.9980000000000002</c:v>
                </c:pt>
                <c:pt idx="6">
                  <c:v>5.4960000000000004</c:v>
                </c:pt>
                <c:pt idx="7">
                  <c:v>5.0039999999999996</c:v>
                </c:pt>
                <c:pt idx="8">
                  <c:v>4.5039999999999996</c:v>
                </c:pt>
                <c:pt idx="9">
                  <c:v>3.9929999999999999</c:v>
                </c:pt>
                <c:pt idx="10">
                  <c:v>3.5070000000000001</c:v>
                </c:pt>
                <c:pt idx="11">
                  <c:v>2.9940000000000002</c:v>
                </c:pt>
                <c:pt idx="12">
                  <c:v>2.496</c:v>
                </c:pt>
                <c:pt idx="13">
                  <c:v>2.012</c:v>
                </c:pt>
                <c:pt idx="14">
                  <c:v>1.75</c:v>
                </c:pt>
                <c:pt idx="15">
                  <c:v>1.5</c:v>
                </c:pt>
                <c:pt idx="16">
                  <c:v>1.2490000000000001</c:v>
                </c:pt>
                <c:pt idx="17">
                  <c:v>0.998</c:v>
                </c:pt>
                <c:pt idx="18">
                  <c:v>0.749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1-4FCB-A63A-B814F58B485E}"/>
            </c:ext>
          </c:extLst>
        </c:ser>
        <c:ser>
          <c:idx val="2"/>
          <c:order val="2"/>
          <c:tx>
            <c:v>Uo=f(δR) [R=3,3kΩ]</c:v>
          </c:tx>
          <c:spPr>
            <a:ln w="254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Arkusz1!$H$59:$H$77</c:f>
              <c:numCache>
                <c:formatCode>0%</c:formatCode>
                <c:ptCount val="19"/>
                <c:pt idx="0">
                  <c:v>-9.6981692231568509E-2</c:v>
                </c:pt>
                <c:pt idx="1">
                  <c:v>-9.1786244433448794E-2</c:v>
                </c:pt>
                <c:pt idx="2">
                  <c:v>-8.5848589807026227E-2</c:v>
                </c:pt>
                <c:pt idx="3">
                  <c:v>-7.9168728352300807E-2</c:v>
                </c:pt>
                <c:pt idx="4">
                  <c:v>-7.1746660069272647E-2</c:v>
                </c:pt>
                <c:pt idx="5">
                  <c:v>-6.2592775853537772E-2</c:v>
                </c:pt>
                <c:pt idx="6">
                  <c:v>-5.1707075705096396E-2</c:v>
                </c:pt>
                <c:pt idx="7">
                  <c:v>-3.9336961900049434E-2</c:v>
                </c:pt>
                <c:pt idx="8">
                  <c:v>-2.3503216229589251E-2</c:v>
                </c:pt>
                <c:pt idx="9">
                  <c:v>-2.47402276100803E-4</c:v>
                </c:pt>
                <c:pt idx="10">
                  <c:v>2.2018802572983776E-2</c:v>
                </c:pt>
                <c:pt idx="11">
                  <c:v>5.4675903018307791E-2</c:v>
                </c:pt>
                <c:pt idx="12">
                  <c:v>9.6734289955467595E-2</c:v>
                </c:pt>
                <c:pt idx="13">
                  <c:v>0.14596734289955465</c:v>
                </c:pt>
                <c:pt idx="14">
                  <c:v>0.1707075705096488</c:v>
                </c:pt>
                <c:pt idx="15">
                  <c:v>0.19396338446313702</c:v>
                </c:pt>
                <c:pt idx="16">
                  <c:v>0.20707570509648685</c:v>
                </c:pt>
                <c:pt idx="17">
                  <c:v>0.21202375061850576</c:v>
                </c:pt>
                <c:pt idx="18">
                  <c:v>0.21375556655121225</c:v>
                </c:pt>
              </c:numCache>
            </c:numRef>
          </c:xVal>
          <c:yVal>
            <c:numRef>
              <c:f>Arkusz1!$D$59:$D$77</c:f>
              <c:numCache>
                <c:formatCode>General</c:formatCode>
                <c:ptCount val="19"/>
                <c:pt idx="0">
                  <c:v>8.5069999999999997</c:v>
                </c:pt>
                <c:pt idx="1">
                  <c:v>8.0120000000000005</c:v>
                </c:pt>
                <c:pt idx="2">
                  <c:v>7.5</c:v>
                </c:pt>
                <c:pt idx="3">
                  <c:v>6.9880000000000004</c:v>
                </c:pt>
                <c:pt idx="4">
                  <c:v>6.5060000000000002</c:v>
                </c:pt>
                <c:pt idx="5">
                  <c:v>5.9989999999999997</c:v>
                </c:pt>
                <c:pt idx="6">
                  <c:v>5.4950000000000001</c:v>
                </c:pt>
                <c:pt idx="7">
                  <c:v>5.0119999999999996</c:v>
                </c:pt>
                <c:pt idx="8">
                  <c:v>4.4939999999999998</c:v>
                </c:pt>
                <c:pt idx="9">
                  <c:v>4.0090000000000003</c:v>
                </c:pt>
                <c:pt idx="10">
                  <c:v>3.532</c:v>
                </c:pt>
                <c:pt idx="11">
                  <c:v>3.0049999999999999</c:v>
                </c:pt>
                <c:pt idx="12">
                  <c:v>2.4860000000000002</c:v>
                </c:pt>
                <c:pt idx="13">
                  <c:v>1.9950000000000001</c:v>
                </c:pt>
                <c:pt idx="14">
                  <c:v>1.758</c:v>
                </c:pt>
                <c:pt idx="15">
                  <c:v>1.498</c:v>
                </c:pt>
                <c:pt idx="16">
                  <c:v>1.254</c:v>
                </c:pt>
                <c:pt idx="17">
                  <c:v>1.0269999999999999</c:v>
                </c:pt>
                <c:pt idx="18">
                  <c:v>0.72399999999999998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E1-4FCB-A63A-B814F58B485E}"/>
            </c:ext>
          </c:extLst>
        </c:ser>
        <c:ser>
          <c:idx val="4"/>
          <c:order val="4"/>
          <c:tx>
            <c:v>Uo=f(δR) [żarówka]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Arkusz1!$H$86:$H$93</c:f>
              <c:numCache>
                <c:formatCode>0%</c:formatCode>
                <c:ptCount val="8"/>
                <c:pt idx="0">
                  <c:v>0.41703056768558949</c:v>
                </c:pt>
                <c:pt idx="1">
                  <c:v>0.33624454148471605</c:v>
                </c:pt>
                <c:pt idx="2">
                  <c:v>0.24454148471615705</c:v>
                </c:pt>
                <c:pt idx="3">
                  <c:v>0.1331877729257642</c:v>
                </c:pt>
                <c:pt idx="4">
                  <c:v>0</c:v>
                </c:pt>
                <c:pt idx="5">
                  <c:v>-0.15283842794759825</c:v>
                </c:pt>
                <c:pt idx="6">
                  <c:v>-0.34716157205240178</c:v>
                </c:pt>
                <c:pt idx="7">
                  <c:v>-0.53711790393013104</c:v>
                </c:pt>
              </c:numCache>
            </c:numRef>
          </c:xVal>
          <c:yVal>
            <c:numRef>
              <c:f>Arkusz1!$D$86:$D$93</c:f>
              <c:numCache>
                <c:formatCode>General</c:formatCode>
                <c:ptCount val="8"/>
                <c:pt idx="0">
                  <c:v>7.9779999999999998</c:v>
                </c:pt>
                <c:pt idx="1">
                  <c:v>7.0140000000000002</c:v>
                </c:pt>
                <c:pt idx="2">
                  <c:v>6.07</c:v>
                </c:pt>
                <c:pt idx="3">
                  <c:v>4.9989999999999997</c:v>
                </c:pt>
                <c:pt idx="4">
                  <c:v>4.0110000000000001</c:v>
                </c:pt>
                <c:pt idx="5">
                  <c:v>3.0070000000000001</c:v>
                </c:pt>
                <c:pt idx="6">
                  <c:v>1.976</c:v>
                </c:pt>
                <c:pt idx="7">
                  <c:v>1.0255000000000001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E1-4FCB-A63A-B814F58B4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85423"/>
        <c:axId val="402039039"/>
      </c:scatterChart>
      <c:scatterChart>
        <c:scatterStyle val="lineMarker"/>
        <c:varyColors val="0"/>
        <c:ser>
          <c:idx val="1"/>
          <c:order val="1"/>
          <c:tx>
            <c:v>δf=f(δR) [R=6,8kΩ]</c:v>
          </c:tx>
          <c:spPr>
            <a:ln w="25400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Arkusz1!$H$32:$H$50</c:f>
              <c:numCache>
                <c:formatCode>0%</c:formatCode>
                <c:ptCount val="19"/>
                <c:pt idx="0">
                  <c:v>-9.5702148925537134E-2</c:v>
                </c:pt>
                <c:pt idx="1">
                  <c:v>-9.0454772613693071E-2</c:v>
                </c:pt>
                <c:pt idx="2">
                  <c:v>-8.4707646176911539E-2</c:v>
                </c:pt>
                <c:pt idx="3">
                  <c:v>-8.0209895052473695E-2</c:v>
                </c:pt>
                <c:pt idx="4">
                  <c:v>-6.2468765617191405E-2</c:v>
                </c:pt>
                <c:pt idx="5">
                  <c:v>-5.322338830584699E-2</c:v>
                </c:pt>
                <c:pt idx="6">
                  <c:v>-4.2228885557221291E-2</c:v>
                </c:pt>
                <c:pt idx="7">
                  <c:v>-2.9485257371314313E-2</c:v>
                </c:pt>
                <c:pt idx="8">
                  <c:v>-1.3993003498250776E-2</c:v>
                </c:pt>
                <c:pt idx="9">
                  <c:v>1.0494752623688111E-2</c:v>
                </c:pt>
                <c:pt idx="10">
                  <c:v>3.3733133433283304E-2</c:v>
                </c:pt>
                <c:pt idx="11">
                  <c:v>6.6216891554223029E-2</c:v>
                </c:pt>
                <c:pt idx="12">
                  <c:v>0.10694652673663167</c:v>
                </c:pt>
                <c:pt idx="13">
                  <c:v>0.15592203898050988</c:v>
                </c:pt>
                <c:pt idx="14">
                  <c:v>0.18340829585207397</c:v>
                </c:pt>
                <c:pt idx="15">
                  <c:v>0.20589705147426285</c:v>
                </c:pt>
                <c:pt idx="16">
                  <c:v>0.21939030484757624</c:v>
                </c:pt>
                <c:pt idx="17">
                  <c:v>0.22438780609695169</c:v>
                </c:pt>
                <c:pt idx="18">
                  <c:v>0.22571214392803615</c:v>
                </c:pt>
              </c:numCache>
            </c:numRef>
          </c:xVal>
          <c:yVal>
            <c:numRef>
              <c:f>Arkusz1!$G$32:$G$50</c:f>
              <c:numCache>
                <c:formatCode>0.00%</c:formatCode>
                <c:ptCount val="19"/>
                <c:pt idx="0">
                  <c:v>1.915708812260538E-3</c:v>
                </c:pt>
                <c:pt idx="1">
                  <c:v>9.5785440613016266E-4</c:v>
                </c:pt>
                <c:pt idx="2">
                  <c:v>9.5785440613016266E-4</c:v>
                </c:pt>
                <c:pt idx="3">
                  <c:v>9.5785440613016266E-4</c:v>
                </c:pt>
                <c:pt idx="4">
                  <c:v>9.5785440613016266E-4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2.8735632183907009E-3</c:v>
                </c:pt>
                <c:pt idx="14">
                  <c:v>3.8314176245210761E-3</c:v>
                </c:pt>
                <c:pt idx="15">
                  <c:v>3.8314176245210761E-3</c:v>
                </c:pt>
                <c:pt idx="16">
                  <c:v>4.7892720306512392E-3</c:v>
                </c:pt>
                <c:pt idx="17">
                  <c:v>4.7892720306512392E-3</c:v>
                </c:pt>
                <c:pt idx="18">
                  <c:v>4.7892720306512392E-3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1-4FCB-A63A-B814F58B485E}"/>
            </c:ext>
          </c:extLst>
        </c:ser>
        <c:ser>
          <c:idx val="3"/>
          <c:order val="3"/>
          <c:tx>
            <c:v>δf=f(δR) [R=3,3kΩ]</c:v>
          </c:tx>
          <c:spPr>
            <a:ln w="25400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Arkusz1!$H$59:$H$77</c:f>
              <c:numCache>
                <c:formatCode>0%</c:formatCode>
                <c:ptCount val="19"/>
                <c:pt idx="0">
                  <c:v>-9.6981692231568509E-2</c:v>
                </c:pt>
                <c:pt idx="1">
                  <c:v>-9.1786244433448794E-2</c:v>
                </c:pt>
                <c:pt idx="2">
                  <c:v>-8.5848589807026227E-2</c:v>
                </c:pt>
                <c:pt idx="3">
                  <c:v>-7.9168728352300807E-2</c:v>
                </c:pt>
                <c:pt idx="4">
                  <c:v>-7.1746660069272647E-2</c:v>
                </c:pt>
                <c:pt idx="5">
                  <c:v>-6.2592775853537772E-2</c:v>
                </c:pt>
                <c:pt idx="6">
                  <c:v>-5.1707075705096396E-2</c:v>
                </c:pt>
                <c:pt idx="7">
                  <c:v>-3.9336961900049434E-2</c:v>
                </c:pt>
                <c:pt idx="8">
                  <c:v>-2.3503216229589251E-2</c:v>
                </c:pt>
                <c:pt idx="9">
                  <c:v>-2.47402276100803E-4</c:v>
                </c:pt>
                <c:pt idx="10">
                  <c:v>2.2018802572983776E-2</c:v>
                </c:pt>
                <c:pt idx="11">
                  <c:v>5.4675903018307791E-2</c:v>
                </c:pt>
                <c:pt idx="12">
                  <c:v>9.6734289955467595E-2</c:v>
                </c:pt>
                <c:pt idx="13">
                  <c:v>0.14596734289955465</c:v>
                </c:pt>
                <c:pt idx="14">
                  <c:v>0.1707075705096488</c:v>
                </c:pt>
                <c:pt idx="15">
                  <c:v>0.19396338446313702</c:v>
                </c:pt>
                <c:pt idx="16">
                  <c:v>0.20707570509648685</c:v>
                </c:pt>
                <c:pt idx="17">
                  <c:v>0.21202375061850576</c:v>
                </c:pt>
                <c:pt idx="18">
                  <c:v>0.21375556655121225</c:v>
                </c:pt>
              </c:numCache>
            </c:numRef>
          </c:xVal>
          <c:yVal>
            <c:numRef>
              <c:f>Arkusz1!$G$59:$G$77</c:f>
              <c:numCache>
                <c:formatCode>0.00%</c:formatCode>
                <c:ptCount val="19"/>
                <c:pt idx="0">
                  <c:v>1.915708812260538E-3</c:v>
                </c:pt>
                <c:pt idx="1">
                  <c:v>9.5785440613016266E-4</c:v>
                </c:pt>
                <c:pt idx="2">
                  <c:v>9.5785440613016266E-4</c:v>
                </c:pt>
                <c:pt idx="3">
                  <c:v>9.5785440613016266E-4</c:v>
                </c:pt>
                <c:pt idx="4">
                  <c:v>9.5785440613016266E-4</c:v>
                </c:pt>
                <c:pt idx="5">
                  <c:v>9.5785440613016266E-4</c:v>
                </c:pt>
                <c:pt idx="6">
                  <c:v>9.5785440613016266E-4</c:v>
                </c:pt>
                <c:pt idx="7">
                  <c:v>9.5785440613016266E-4</c:v>
                </c:pt>
                <c:pt idx="8">
                  <c:v>-9.5785440613037538E-4</c:v>
                </c:pt>
                <c:pt idx="9">
                  <c:v>-9.5785440613037538E-4</c:v>
                </c:pt>
                <c:pt idx="10">
                  <c:v>-9.5785440613037538E-4</c:v>
                </c:pt>
                <c:pt idx="11">
                  <c:v>-9.5785440613037538E-4</c:v>
                </c:pt>
                <c:pt idx="12">
                  <c:v>9.5785440613016266E-4</c:v>
                </c:pt>
                <c:pt idx="13">
                  <c:v>2.8735632183907009E-3</c:v>
                </c:pt>
                <c:pt idx="14">
                  <c:v>3.8314176245210761E-3</c:v>
                </c:pt>
                <c:pt idx="15">
                  <c:v>3.8314176245210761E-3</c:v>
                </c:pt>
                <c:pt idx="16">
                  <c:v>4.7892720306512392E-3</c:v>
                </c:pt>
                <c:pt idx="17">
                  <c:v>4.7892720306512392E-3</c:v>
                </c:pt>
                <c:pt idx="18">
                  <c:v>4.7892720306512392E-3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E1-4FCB-A63A-B814F58B485E}"/>
            </c:ext>
          </c:extLst>
        </c:ser>
        <c:ser>
          <c:idx val="5"/>
          <c:order val="5"/>
          <c:tx>
            <c:v>δf=f(δR) [żarówka]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Arkusz1!$H$86:$H$93</c:f>
              <c:numCache>
                <c:formatCode>0%</c:formatCode>
                <c:ptCount val="8"/>
                <c:pt idx="0">
                  <c:v>0.41703056768558949</c:v>
                </c:pt>
                <c:pt idx="1">
                  <c:v>0.33624454148471605</c:v>
                </c:pt>
                <c:pt idx="2">
                  <c:v>0.24454148471615705</c:v>
                </c:pt>
                <c:pt idx="3">
                  <c:v>0.1331877729257642</c:v>
                </c:pt>
                <c:pt idx="4">
                  <c:v>0</c:v>
                </c:pt>
                <c:pt idx="5">
                  <c:v>-0.15283842794759825</c:v>
                </c:pt>
                <c:pt idx="6">
                  <c:v>-0.34716157205240178</c:v>
                </c:pt>
                <c:pt idx="7">
                  <c:v>-0.53711790393013104</c:v>
                </c:pt>
              </c:numCache>
            </c:numRef>
          </c:xVal>
          <c:yVal>
            <c:numRef>
              <c:f>Arkusz1!$G$86:$G$93</c:f>
              <c:numCache>
                <c:formatCode>0.0%</c:formatCode>
                <c:ptCount val="8"/>
                <c:pt idx="0">
                  <c:v>-9.5510983763122251E-4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E1-4FCB-A63A-B814F58B4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33215"/>
        <c:axId val="402032799"/>
      </c:scatterChart>
      <c:valAx>
        <c:axId val="406885423"/>
        <c:scaling>
          <c:orientation val="minMax"/>
          <c:max val="0.5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effectLst/>
                  </a:rPr>
                  <a:t>δ</a:t>
                </a:r>
                <a:r>
                  <a:rPr lang="pl-PL" sz="700" b="0" i="0" baseline="0">
                    <a:effectLst/>
                  </a:rPr>
                  <a:t>R</a:t>
                </a:r>
                <a:r>
                  <a:rPr lang="pl-PL" sz="1000" b="0" i="0" baseline="0">
                    <a:effectLst/>
                  </a:rPr>
                  <a:t> </a:t>
                </a:r>
                <a:endParaRPr lang="pl-PL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6454675196850395"/>
              <c:y val="0.8086361891330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039039"/>
        <c:crossesAt val="0"/>
        <c:crossBetween val="midCat"/>
      </c:valAx>
      <c:valAx>
        <c:axId val="40203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</a:t>
                </a:r>
                <a:r>
                  <a:rPr lang="pl-PL" sz="700"/>
                  <a:t>o</a:t>
                </a:r>
                <a:r>
                  <a:rPr lang="pl-PL"/>
                  <a:t> [V]</a:t>
                </a:r>
              </a:p>
            </c:rich>
          </c:tx>
          <c:layout>
            <c:manualLayout>
              <c:xMode val="edge"/>
              <c:yMode val="edge"/>
              <c:x val="6.4743589743589749E-2"/>
              <c:y val="6.33960491780632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6885423"/>
        <c:crossesAt val="-15"/>
        <c:crossBetween val="midCat"/>
      </c:valAx>
      <c:valAx>
        <c:axId val="402032799"/>
        <c:scaling>
          <c:orientation val="minMax"/>
          <c:max val="1.0000000000000002E-2"/>
          <c:min val="-1.0000000000000002E-2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pl-PL" sz="700" b="0" i="0" u="none" strike="noStrike" baseline="0">
                    <a:effectLst/>
                  </a:rPr>
                  <a:t>f 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87245833333333334"/>
              <c:y val="6.33960904140713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033215"/>
        <c:crosses val="max"/>
        <c:crossBetween val="midCat"/>
      </c:valAx>
      <c:valAx>
        <c:axId val="402033215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40203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25</xdr:row>
      <xdr:rowOff>200024</xdr:rowOff>
    </xdr:from>
    <xdr:to>
      <xdr:col>20</xdr:col>
      <xdr:colOff>0</xdr:colOff>
      <xdr:row>41</xdr:row>
      <xdr:rowOff>200024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6AFB7EE-BA04-4731-8553-AA923986B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69</xdr:row>
      <xdr:rowOff>190500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4A7D363-7532-4F27-991D-5C5FC2270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20</xdr:col>
      <xdr:colOff>0</xdr:colOff>
      <xdr:row>96</xdr:row>
      <xdr:rowOff>28575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22E5675-6488-441C-AE49-26C9764AA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95250</xdr:colOff>
      <xdr:row>96</xdr:row>
      <xdr:rowOff>161924</xdr:rowOff>
    </xdr:from>
    <xdr:to>
      <xdr:col>21</xdr:col>
      <xdr:colOff>0</xdr:colOff>
      <xdr:row>127</xdr:row>
      <xdr:rowOff>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82657E8-638E-4F23-8638-8D36500A4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1779-8949-47C1-9312-FF6000CCCE8E}">
  <dimension ref="B1:I93"/>
  <sheetViews>
    <sheetView tabSelected="1" topLeftCell="A16" workbookViewId="0">
      <selection activeCell="H32" sqref="H32"/>
    </sheetView>
  </sheetViews>
  <sheetFormatPr defaultRowHeight="15" x14ac:dyDescent="0.25"/>
  <cols>
    <col min="7" max="8" width="10.5703125" bestFit="1" customWidth="1"/>
  </cols>
  <sheetData>
    <row r="1" spans="2:9" ht="15.75" thickBot="1" x14ac:dyDescent="0.3">
      <c r="B1" t="s">
        <v>23</v>
      </c>
    </row>
    <row r="2" spans="2:9" x14ac:dyDescent="0.25">
      <c r="B2" s="9" t="s">
        <v>0</v>
      </c>
      <c r="C2" s="10"/>
      <c r="D2" s="10"/>
      <c r="E2" s="10"/>
      <c r="F2" s="10"/>
      <c r="G2" s="10"/>
      <c r="H2" s="10"/>
      <c r="I2" s="11"/>
    </row>
    <row r="3" spans="2:9" ht="15.75" thickBot="1" x14ac:dyDescent="0.3">
      <c r="B3" s="12" t="s">
        <v>1</v>
      </c>
      <c r="C3" s="13"/>
      <c r="D3" s="13"/>
      <c r="E3" s="13"/>
      <c r="F3" s="13"/>
      <c r="G3" s="13"/>
      <c r="H3" s="13"/>
      <c r="I3" s="14"/>
    </row>
    <row r="4" spans="2:9" ht="15.75" thickBot="1" x14ac:dyDescent="0.3">
      <c r="B4" s="15" t="s">
        <v>2</v>
      </c>
      <c r="C4" s="16"/>
      <c r="D4" s="15" t="s">
        <v>3</v>
      </c>
      <c r="E4" s="17"/>
      <c r="F4" s="16"/>
      <c r="G4" s="15" t="s">
        <v>4</v>
      </c>
      <c r="H4" s="16"/>
    </row>
    <row r="5" spans="2:9" ht="15.75" thickBot="1" x14ac:dyDescent="0.3">
      <c r="B5" s="1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3" t="s">
        <v>10</v>
      </c>
      <c r="H5" s="3" t="s">
        <v>11</v>
      </c>
    </row>
    <row r="6" spans="2:9" ht="15.75" thickBot="1" x14ac:dyDescent="0.3">
      <c r="B6" s="4" t="s">
        <v>12</v>
      </c>
      <c r="C6" s="5" t="s">
        <v>13</v>
      </c>
      <c r="D6" s="5" t="s">
        <v>14</v>
      </c>
      <c r="E6" s="5" t="s">
        <v>13</v>
      </c>
      <c r="F6" s="5" t="s">
        <v>12</v>
      </c>
      <c r="G6" s="5" t="s">
        <v>15</v>
      </c>
      <c r="H6" s="5" t="s">
        <v>15</v>
      </c>
    </row>
    <row r="7" spans="2:9" ht="15.75" thickBot="1" x14ac:dyDescent="0.3">
      <c r="B7" s="6" t="s">
        <v>16</v>
      </c>
      <c r="C7" s="7" t="s">
        <v>17</v>
      </c>
      <c r="D7" s="8">
        <v>1.044</v>
      </c>
      <c r="E7" s="8">
        <v>4</v>
      </c>
      <c r="F7" s="8">
        <v>4.0019999999999998</v>
      </c>
      <c r="G7" s="18" t="s">
        <v>18</v>
      </c>
      <c r="H7" s="7" t="s">
        <v>18</v>
      </c>
    </row>
    <row r="8" spans="2:9" ht="15.75" thickBot="1" x14ac:dyDescent="0.3">
      <c r="B8" s="6" t="s">
        <v>16</v>
      </c>
      <c r="C8" s="7" t="s">
        <v>19</v>
      </c>
      <c r="D8" s="5">
        <v>1.042</v>
      </c>
      <c r="E8" s="5">
        <v>3.9990000000000001</v>
      </c>
      <c r="F8" s="2" t="s">
        <v>20</v>
      </c>
      <c r="G8" s="21">
        <f>(D8-$D$7)/$D$7</f>
        <v>-1.915708812260538E-3</v>
      </c>
      <c r="H8" s="21">
        <f>(E8-$E$7)/$E$7</f>
        <v>-2.4999999999997247E-4</v>
      </c>
    </row>
    <row r="9" spans="2:9" ht="15.75" thickBot="1" x14ac:dyDescent="0.3">
      <c r="B9" s="6" t="s">
        <v>16</v>
      </c>
      <c r="C9" s="5">
        <f>15/-9</f>
        <v>-1.6666666666666667</v>
      </c>
      <c r="D9" s="5">
        <v>1.0429999999999999</v>
      </c>
      <c r="E9" s="5">
        <v>3.9969999999999999</v>
      </c>
      <c r="F9" s="2" t="s">
        <v>20</v>
      </c>
      <c r="G9" s="21">
        <f t="shared" ref="G9:G11" si="0">(D9-$D$7)/$D$7</f>
        <v>-9.5785440613037538E-4</v>
      </c>
      <c r="H9" s="21">
        <f t="shared" ref="H9:H11" si="1">(E9-$E$7)/$E$7</f>
        <v>-7.5000000000002842E-4</v>
      </c>
    </row>
    <row r="10" spans="2:9" ht="15.75" thickBot="1" x14ac:dyDescent="0.3">
      <c r="B10" s="6" t="s">
        <v>16</v>
      </c>
      <c r="C10" s="5">
        <f>9/-15</f>
        <v>-0.6</v>
      </c>
      <c r="D10" s="5">
        <v>1.0429999999999999</v>
      </c>
      <c r="E10" s="5">
        <v>3.9969999999999999</v>
      </c>
      <c r="F10" s="2" t="s">
        <v>20</v>
      </c>
      <c r="G10" s="21">
        <f t="shared" si="0"/>
        <v>-9.5785440613037538E-4</v>
      </c>
      <c r="H10" s="21">
        <f t="shared" si="1"/>
        <v>-7.5000000000002842E-4</v>
      </c>
    </row>
    <row r="11" spans="2:9" ht="15.75" thickBot="1" x14ac:dyDescent="0.3">
      <c r="B11" s="4">
        <v>1</v>
      </c>
      <c r="C11" s="7" t="s">
        <v>17</v>
      </c>
      <c r="D11" s="5">
        <v>1.0429999999999999</v>
      </c>
      <c r="E11" s="5">
        <v>3.9940000000000002</v>
      </c>
      <c r="F11" s="2" t="s">
        <v>20</v>
      </c>
      <c r="G11" s="21">
        <f t="shared" si="0"/>
        <v>-9.5785440613037538E-4</v>
      </c>
      <c r="H11" s="21">
        <f t="shared" si="1"/>
        <v>-1.4999999999999458E-3</v>
      </c>
    </row>
    <row r="13" spans="2:9" ht="15.75" thickBot="1" x14ac:dyDescent="0.3">
      <c r="B13" s="25" t="s">
        <v>24</v>
      </c>
    </row>
    <row r="14" spans="2:9" x14ac:dyDescent="0.25">
      <c r="B14" s="9" t="s">
        <v>0</v>
      </c>
      <c r="C14" s="10"/>
      <c r="D14" s="10"/>
      <c r="E14" s="10"/>
      <c r="F14" s="10"/>
      <c r="G14" s="10"/>
      <c r="H14" s="10"/>
      <c r="I14" s="11"/>
    </row>
    <row r="15" spans="2:9" ht="15.75" thickBot="1" x14ac:dyDescent="0.3">
      <c r="B15" s="12" t="s">
        <v>1</v>
      </c>
      <c r="C15" s="13"/>
      <c r="D15" s="13"/>
      <c r="E15" s="13"/>
      <c r="F15" s="13"/>
      <c r="G15" s="13"/>
      <c r="H15" s="13"/>
      <c r="I15" s="14"/>
    </row>
    <row r="16" spans="2:9" ht="15.75" thickBot="1" x14ac:dyDescent="0.3">
      <c r="B16" s="23" t="s">
        <v>21</v>
      </c>
      <c r="C16" s="15" t="s">
        <v>2</v>
      </c>
      <c r="D16" s="16"/>
      <c r="E16" s="15" t="s">
        <v>3</v>
      </c>
      <c r="F16" s="17"/>
      <c r="G16" s="16"/>
      <c r="H16" s="15" t="s">
        <v>4</v>
      </c>
      <c r="I16" s="16"/>
    </row>
    <row r="17" spans="2:9" ht="15.75" thickBot="1" x14ac:dyDescent="0.3">
      <c r="B17" s="22"/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3" t="s">
        <v>10</v>
      </c>
      <c r="I17" s="3" t="s">
        <v>11</v>
      </c>
    </row>
    <row r="18" spans="2:9" ht="15.75" thickBot="1" x14ac:dyDescent="0.3">
      <c r="B18" s="24"/>
      <c r="C18" s="5" t="s">
        <v>12</v>
      </c>
      <c r="D18" s="5" t="s">
        <v>13</v>
      </c>
      <c r="E18" s="5" t="s">
        <v>14</v>
      </c>
      <c r="F18" s="5" t="s">
        <v>13</v>
      </c>
      <c r="G18" s="5" t="s">
        <v>12</v>
      </c>
      <c r="H18" s="5" t="s">
        <v>15</v>
      </c>
      <c r="I18" s="5" t="s">
        <v>15</v>
      </c>
    </row>
    <row r="19" spans="2:9" ht="15.75" thickBot="1" x14ac:dyDescent="0.3">
      <c r="B19" s="4">
        <v>1</v>
      </c>
      <c r="C19" s="7" t="s">
        <v>16</v>
      </c>
      <c r="D19" s="7" t="s">
        <v>17</v>
      </c>
      <c r="E19" s="8">
        <v>1.044</v>
      </c>
      <c r="F19" s="8">
        <v>4.0030000000000001</v>
      </c>
      <c r="G19" s="8" t="s">
        <v>22</v>
      </c>
      <c r="H19" s="7" t="s">
        <v>18</v>
      </c>
      <c r="I19" s="7" t="s">
        <v>18</v>
      </c>
    </row>
    <row r="20" spans="2:9" ht="15.75" thickBot="1" x14ac:dyDescent="0.3">
      <c r="B20" s="4">
        <v>2</v>
      </c>
      <c r="C20" s="7" t="s">
        <v>16</v>
      </c>
      <c r="D20" s="7" t="s">
        <v>19</v>
      </c>
      <c r="E20" s="5">
        <v>1.042</v>
      </c>
      <c r="F20" s="5">
        <v>4.0030000000000001</v>
      </c>
      <c r="G20" s="2" t="s">
        <v>20</v>
      </c>
      <c r="H20" s="21">
        <f>(E20-$E$19)/$E$19</f>
        <v>-1.915708812260538E-3</v>
      </c>
      <c r="I20" s="21">
        <f>(F20-$F$19)/$F$19</f>
        <v>0</v>
      </c>
    </row>
    <row r="21" spans="2:9" ht="15.75" thickBot="1" x14ac:dyDescent="0.3">
      <c r="B21" s="4">
        <v>3</v>
      </c>
      <c r="C21" s="7" t="s">
        <v>16</v>
      </c>
      <c r="D21" s="5">
        <f>15/-9</f>
        <v>-1.6666666666666667</v>
      </c>
      <c r="E21" s="5">
        <v>1.0429999999999999</v>
      </c>
      <c r="F21" s="5">
        <v>4.0019999999999998</v>
      </c>
      <c r="G21" s="2" t="s">
        <v>20</v>
      </c>
      <c r="H21" s="21">
        <f t="shared" ref="H21:H23" si="2">(E21-$E$19)/$E$19</f>
        <v>-9.5785440613037538E-4</v>
      </c>
      <c r="I21" s="21">
        <f t="shared" ref="I21:I23" si="3">(F21-$F$19)/$F$19</f>
        <v>-2.4981264051969373E-4</v>
      </c>
    </row>
    <row r="22" spans="2:9" ht="15.75" thickBot="1" x14ac:dyDescent="0.3">
      <c r="B22" s="4">
        <v>4</v>
      </c>
      <c r="C22" s="7" t="s">
        <v>16</v>
      </c>
      <c r="D22" s="5">
        <f>9/-15</f>
        <v>-0.6</v>
      </c>
      <c r="E22" s="5">
        <v>1.0429999999999999</v>
      </c>
      <c r="F22" s="5">
        <v>4.0039999999999996</v>
      </c>
      <c r="G22" s="2" t="s">
        <v>20</v>
      </c>
      <c r="H22" s="21">
        <f t="shared" si="2"/>
        <v>-9.5785440613037538E-4</v>
      </c>
      <c r="I22" s="21">
        <f t="shared" si="3"/>
        <v>2.4981264051947185E-4</v>
      </c>
    </row>
    <row r="23" spans="2:9" ht="15.75" thickBot="1" x14ac:dyDescent="0.3">
      <c r="B23" s="4">
        <v>5</v>
      </c>
      <c r="C23" s="5">
        <v>1</v>
      </c>
      <c r="D23" s="7" t="s">
        <v>17</v>
      </c>
      <c r="E23" s="5">
        <v>1.0429999999999999</v>
      </c>
      <c r="F23" s="5">
        <v>4.0010000000000003</v>
      </c>
      <c r="G23" s="2" t="s">
        <v>20</v>
      </c>
      <c r="H23" s="21">
        <f t="shared" si="2"/>
        <v>-9.5785440613037538E-4</v>
      </c>
      <c r="I23" s="21">
        <f t="shared" si="3"/>
        <v>-4.9962528103916553E-4</v>
      </c>
    </row>
    <row r="25" spans="2:9" x14ac:dyDescent="0.25">
      <c r="B25" t="s">
        <v>25</v>
      </c>
      <c r="C25" s="26" t="s">
        <v>26</v>
      </c>
      <c r="D25">
        <v>4.0019999999999998</v>
      </c>
      <c r="E25" t="s">
        <v>7</v>
      </c>
      <c r="F25" s="27">
        <v>1.044</v>
      </c>
    </row>
    <row r="26" spans="2:9" ht="15.75" thickBot="1" x14ac:dyDescent="0.3"/>
    <row r="27" spans="2:9" x14ac:dyDescent="0.25">
      <c r="B27" s="9" t="s">
        <v>27</v>
      </c>
      <c r="C27" s="10"/>
      <c r="D27" s="10"/>
      <c r="E27" s="10"/>
      <c r="F27" s="10"/>
      <c r="G27" s="10"/>
      <c r="H27" s="11"/>
    </row>
    <row r="28" spans="2:9" ht="15.75" thickBot="1" x14ac:dyDescent="0.3">
      <c r="B28" s="12" t="s">
        <v>28</v>
      </c>
      <c r="C28" s="13"/>
      <c r="D28" s="13"/>
      <c r="E28" s="13"/>
      <c r="F28" s="13"/>
      <c r="G28" s="13"/>
      <c r="H28" s="14"/>
    </row>
    <row r="29" spans="2:9" ht="15.75" thickBot="1" x14ac:dyDescent="0.3">
      <c r="B29" s="23" t="s">
        <v>21</v>
      </c>
      <c r="C29" s="5" t="s">
        <v>29</v>
      </c>
      <c r="D29" s="15" t="s">
        <v>30</v>
      </c>
      <c r="E29" s="17"/>
      <c r="F29" s="16"/>
      <c r="G29" s="15" t="s">
        <v>4</v>
      </c>
      <c r="H29" s="16"/>
    </row>
    <row r="30" spans="2:9" ht="15.75" thickBot="1" x14ac:dyDescent="0.3">
      <c r="B30" s="22"/>
      <c r="C30" s="2" t="s">
        <v>8</v>
      </c>
      <c r="D30" s="2" t="s">
        <v>8</v>
      </c>
      <c r="E30" s="2" t="s">
        <v>7</v>
      </c>
      <c r="F30" s="2" t="s">
        <v>9</v>
      </c>
      <c r="G30" s="3" t="s">
        <v>10</v>
      </c>
      <c r="H30" s="3" t="s">
        <v>31</v>
      </c>
    </row>
    <row r="31" spans="2:9" ht="15.75" thickBot="1" x14ac:dyDescent="0.3">
      <c r="B31" s="24"/>
      <c r="C31" s="5" t="s">
        <v>13</v>
      </c>
      <c r="D31" s="5" t="s">
        <v>13</v>
      </c>
      <c r="E31" s="5" t="s">
        <v>14</v>
      </c>
      <c r="F31" s="5" t="s">
        <v>12</v>
      </c>
      <c r="G31" s="5" t="s">
        <v>15</v>
      </c>
      <c r="H31" s="5" t="s">
        <v>15</v>
      </c>
    </row>
    <row r="32" spans="2:9" ht="15.75" thickBot="1" x14ac:dyDescent="0.3">
      <c r="B32" s="4">
        <v>1</v>
      </c>
      <c r="C32" s="5">
        <v>8.5</v>
      </c>
      <c r="D32" s="5">
        <v>8.5039999999999996</v>
      </c>
      <c r="E32" s="5">
        <v>1.046</v>
      </c>
      <c r="F32" s="5">
        <v>3.6190000000000002</v>
      </c>
      <c r="G32" s="21">
        <f>(E32-$F$25)/$F$25</f>
        <v>1.915708812260538E-3</v>
      </c>
      <c r="H32" s="19">
        <f>(F32-$D$25)/$D$25</f>
        <v>-9.5702148925537134E-2</v>
      </c>
    </row>
    <row r="33" spans="2:8" ht="15.75" thickBot="1" x14ac:dyDescent="0.3">
      <c r="B33" s="4">
        <v>2</v>
      </c>
      <c r="C33" s="5">
        <v>8</v>
      </c>
      <c r="D33" s="2">
        <v>7.9909999999999997</v>
      </c>
      <c r="E33" s="5">
        <v>1.0449999999999999</v>
      </c>
      <c r="F33" s="5">
        <v>3.64</v>
      </c>
      <c r="G33" s="21">
        <f t="shared" ref="G33:G50" si="4">(E33-$F$25)/$F$25</f>
        <v>9.5785440613016266E-4</v>
      </c>
      <c r="H33" s="19">
        <f t="shared" ref="H33:H50" si="5">(F33-$D$25)/$D$25</f>
        <v>-9.0454772613693071E-2</v>
      </c>
    </row>
    <row r="34" spans="2:8" ht="15.75" thickBot="1" x14ac:dyDescent="0.3">
      <c r="B34" s="4">
        <v>3</v>
      </c>
      <c r="C34" s="5">
        <v>7.5</v>
      </c>
      <c r="D34" s="5">
        <v>7.508</v>
      </c>
      <c r="E34" s="5">
        <v>1.0449999999999999</v>
      </c>
      <c r="F34" s="5">
        <v>3.6629999999999998</v>
      </c>
      <c r="G34" s="21">
        <f t="shared" si="4"/>
        <v>9.5785440613016266E-4</v>
      </c>
      <c r="H34" s="19">
        <f t="shared" si="5"/>
        <v>-8.4707646176911539E-2</v>
      </c>
    </row>
    <row r="35" spans="2:8" ht="15.75" thickBot="1" x14ac:dyDescent="0.3">
      <c r="B35" s="4">
        <v>4</v>
      </c>
      <c r="C35" s="5">
        <v>7</v>
      </c>
      <c r="D35" s="5">
        <v>6.9930000000000003</v>
      </c>
      <c r="E35" s="5">
        <v>1.0449999999999999</v>
      </c>
      <c r="F35" s="5">
        <v>3.681</v>
      </c>
      <c r="G35" s="21">
        <f t="shared" si="4"/>
        <v>9.5785440613016266E-4</v>
      </c>
      <c r="H35" s="19">
        <f t="shared" si="5"/>
        <v>-8.0209895052473695E-2</v>
      </c>
    </row>
    <row r="36" spans="2:8" ht="15.75" thickBot="1" x14ac:dyDescent="0.3">
      <c r="B36" s="4">
        <v>5</v>
      </c>
      <c r="C36" s="5">
        <v>6.5</v>
      </c>
      <c r="D36" s="5">
        <v>6.5049999999999999</v>
      </c>
      <c r="E36" s="5">
        <v>1.0449999999999999</v>
      </c>
      <c r="F36" s="5">
        <v>3.7519999999999998</v>
      </c>
      <c r="G36" s="21">
        <f t="shared" si="4"/>
        <v>9.5785440613016266E-4</v>
      </c>
      <c r="H36" s="19">
        <f t="shared" si="5"/>
        <v>-6.2468765617191405E-2</v>
      </c>
    </row>
    <row r="37" spans="2:8" ht="15.75" thickBot="1" x14ac:dyDescent="0.3">
      <c r="B37" s="4">
        <v>6</v>
      </c>
      <c r="C37" s="5">
        <v>6</v>
      </c>
      <c r="D37" s="5">
        <v>5.9980000000000002</v>
      </c>
      <c r="E37" s="5">
        <v>1.044</v>
      </c>
      <c r="F37" s="5">
        <v>3.7890000000000001</v>
      </c>
      <c r="G37" s="21">
        <f t="shared" si="4"/>
        <v>0</v>
      </c>
      <c r="H37" s="19">
        <f t="shared" si="5"/>
        <v>-5.322338830584699E-2</v>
      </c>
    </row>
    <row r="38" spans="2:8" ht="15.75" thickBot="1" x14ac:dyDescent="0.3">
      <c r="B38" s="4">
        <v>7</v>
      </c>
      <c r="C38" s="5">
        <v>5.5</v>
      </c>
      <c r="D38" s="5">
        <v>5.4960000000000004</v>
      </c>
      <c r="E38" s="5">
        <v>1.044</v>
      </c>
      <c r="F38" s="5">
        <v>3.8330000000000002</v>
      </c>
      <c r="G38" s="21">
        <f t="shared" si="4"/>
        <v>0</v>
      </c>
      <c r="H38" s="19">
        <f t="shared" si="5"/>
        <v>-4.2228885557221291E-2</v>
      </c>
    </row>
    <row r="39" spans="2:8" ht="15.75" thickBot="1" x14ac:dyDescent="0.3">
      <c r="B39" s="4">
        <v>8</v>
      </c>
      <c r="C39" s="5">
        <v>5</v>
      </c>
      <c r="D39" s="5">
        <v>5.0039999999999996</v>
      </c>
      <c r="E39" s="5">
        <v>1.044</v>
      </c>
      <c r="F39" s="5">
        <v>3.8839999999999999</v>
      </c>
      <c r="G39" s="21">
        <f t="shared" si="4"/>
        <v>0</v>
      </c>
      <c r="H39" s="19">
        <f t="shared" si="5"/>
        <v>-2.9485257371314313E-2</v>
      </c>
    </row>
    <row r="40" spans="2:8" ht="15.75" thickBot="1" x14ac:dyDescent="0.3">
      <c r="B40" s="4">
        <v>9</v>
      </c>
      <c r="C40" s="5">
        <v>4.5</v>
      </c>
      <c r="D40" s="5">
        <v>4.5039999999999996</v>
      </c>
      <c r="E40" s="5">
        <v>1.044</v>
      </c>
      <c r="F40" s="5">
        <v>3.9460000000000002</v>
      </c>
      <c r="G40" s="21">
        <f t="shared" si="4"/>
        <v>0</v>
      </c>
      <c r="H40" s="19">
        <f t="shared" si="5"/>
        <v>-1.3993003498250776E-2</v>
      </c>
    </row>
    <row r="41" spans="2:8" ht="15.75" thickBot="1" x14ac:dyDescent="0.3">
      <c r="B41" s="4">
        <v>10</v>
      </c>
      <c r="C41" s="5">
        <v>4</v>
      </c>
      <c r="D41" s="5">
        <v>3.9929999999999999</v>
      </c>
      <c r="E41" s="5">
        <v>1.044</v>
      </c>
      <c r="F41" s="5">
        <v>4.0439999999999996</v>
      </c>
      <c r="G41" s="21">
        <f t="shared" si="4"/>
        <v>0</v>
      </c>
      <c r="H41" s="19">
        <f t="shared" si="5"/>
        <v>1.0494752623688111E-2</v>
      </c>
    </row>
    <row r="42" spans="2:8" ht="15.75" thickBot="1" x14ac:dyDescent="0.3">
      <c r="B42" s="4">
        <v>11</v>
      </c>
      <c r="C42" s="5">
        <v>3.5</v>
      </c>
      <c r="D42" s="5">
        <v>3.5070000000000001</v>
      </c>
      <c r="E42" s="5">
        <v>1.044</v>
      </c>
      <c r="F42" s="5">
        <v>4.1369999999999996</v>
      </c>
      <c r="G42" s="21">
        <f t="shared" si="4"/>
        <v>0</v>
      </c>
      <c r="H42" s="19">
        <f t="shared" si="5"/>
        <v>3.3733133433283304E-2</v>
      </c>
    </row>
    <row r="43" spans="2:8" ht="15.75" thickBot="1" x14ac:dyDescent="0.3">
      <c r="B43" s="4">
        <v>12</v>
      </c>
      <c r="C43" s="5">
        <v>3</v>
      </c>
      <c r="D43" s="5">
        <v>2.9940000000000002</v>
      </c>
      <c r="E43" s="5">
        <v>1.044</v>
      </c>
      <c r="F43" s="5">
        <v>4.2670000000000003</v>
      </c>
      <c r="G43" s="21">
        <f t="shared" si="4"/>
        <v>0</v>
      </c>
      <c r="H43" s="19">
        <f t="shared" si="5"/>
        <v>6.6216891554223029E-2</v>
      </c>
    </row>
    <row r="44" spans="2:8" ht="15.75" thickBot="1" x14ac:dyDescent="0.3">
      <c r="B44" s="4">
        <v>13</v>
      </c>
      <c r="C44" s="5">
        <v>2.5</v>
      </c>
      <c r="D44" s="5">
        <v>2.496</v>
      </c>
      <c r="E44" s="5">
        <v>1.044</v>
      </c>
      <c r="F44" s="5">
        <v>4.43</v>
      </c>
      <c r="G44" s="21">
        <f t="shared" si="4"/>
        <v>0</v>
      </c>
      <c r="H44" s="19">
        <f t="shared" si="5"/>
        <v>0.10694652673663167</v>
      </c>
    </row>
    <row r="45" spans="2:8" ht="15.75" thickBot="1" x14ac:dyDescent="0.3">
      <c r="B45" s="4">
        <v>14</v>
      </c>
      <c r="C45" s="5">
        <v>2</v>
      </c>
      <c r="D45" s="5">
        <v>2.012</v>
      </c>
      <c r="E45" s="5">
        <v>1.0469999999999999</v>
      </c>
      <c r="F45" s="5">
        <v>4.6260000000000003</v>
      </c>
      <c r="G45" s="21">
        <f t="shared" si="4"/>
        <v>2.8735632183907009E-3</v>
      </c>
      <c r="H45" s="19">
        <f t="shared" si="5"/>
        <v>0.15592203898050988</v>
      </c>
    </row>
    <row r="46" spans="2:8" ht="15.75" thickBot="1" x14ac:dyDescent="0.3">
      <c r="B46" s="4">
        <v>15</v>
      </c>
      <c r="C46" s="5">
        <v>1.75</v>
      </c>
      <c r="D46" s="5">
        <v>1.75</v>
      </c>
      <c r="E46" s="5">
        <v>1.048</v>
      </c>
      <c r="F46" s="5">
        <v>4.7359999999999998</v>
      </c>
      <c r="G46" s="21">
        <f t="shared" si="4"/>
        <v>3.8314176245210761E-3</v>
      </c>
      <c r="H46" s="19">
        <f t="shared" si="5"/>
        <v>0.18340829585207397</v>
      </c>
    </row>
    <row r="47" spans="2:8" ht="15.75" thickBot="1" x14ac:dyDescent="0.3">
      <c r="B47" s="4">
        <v>16</v>
      </c>
      <c r="C47" s="5">
        <v>1.5</v>
      </c>
      <c r="D47" s="5">
        <v>1.5</v>
      </c>
      <c r="E47" s="5">
        <v>1.048</v>
      </c>
      <c r="F47" s="5">
        <v>4.8259999999999996</v>
      </c>
      <c r="G47" s="21">
        <f t="shared" si="4"/>
        <v>3.8314176245210761E-3</v>
      </c>
      <c r="H47" s="19">
        <f t="shared" si="5"/>
        <v>0.20589705147426285</v>
      </c>
    </row>
    <row r="48" spans="2:8" ht="15.75" thickBot="1" x14ac:dyDescent="0.3">
      <c r="B48" s="4">
        <v>17</v>
      </c>
      <c r="C48" s="5">
        <v>1.25</v>
      </c>
      <c r="D48" s="5">
        <v>1.2490000000000001</v>
      </c>
      <c r="E48" s="5">
        <v>1.0489999999999999</v>
      </c>
      <c r="F48" s="5">
        <v>4.88</v>
      </c>
      <c r="G48" s="21">
        <f t="shared" si="4"/>
        <v>4.7892720306512392E-3</v>
      </c>
      <c r="H48" s="19">
        <f t="shared" si="5"/>
        <v>0.21939030484757624</v>
      </c>
    </row>
    <row r="49" spans="2:8" ht="15.75" thickBot="1" x14ac:dyDescent="0.3">
      <c r="B49" s="4">
        <v>18</v>
      </c>
      <c r="C49" s="5">
        <v>1</v>
      </c>
      <c r="D49" s="5">
        <v>0.998</v>
      </c>
      <c r="E49" s="5">
        <v>1.0489999999999999</v>
      </c>
      <c r="F49" s="5">
        <v>4.9000000000000004</v>
      </c>
      <c r="G49" s="21">
        <f t="shared" si="4"/>
        <v>4.7892720306512392E-3</v>
      </c>
      <c r="H49" s="19">
        <f t="shared" si="5"/>
        <v>0.22438780609695169</v>
      </c>
    </row>
    <row r="50" spans="2:8" ht="15.75" thickBot="1" x14ac:dyDescent="0.3">
      <c r="B50" s="4">
        <v>19</v>
      </c>
      <c r="C50" s="5">
        <v>0.75</v>
      </c>
      <c r="D50" s="5">
        <v>0.749</v>
      </c>
      <c r="E50" s="5">
        <v>1.0489999999999999</v>
      </c>
      <c r="F50" s="5">
        <v>4.9053000000000004</v>
      </c>
      <c r="G50" s="21">
        <f t="shared" si="4"/>
        <v>4.7892720306512392E-3</v>
      </c>
      <c r="H50" s="19">
        <f t="shared" si="5"/>
        <v>0.22571214392803615</v>
      </c>
    </row>
    <row r="53" spans="2:8" ht="15.75" thickBot="1" x14ac:dyDescent="0.3">
      <c r="B53" t="s">
        <v>32</v>
      </c>
      <c r="C53" t="s">
        <v>26</v>
      </c>
      <c r="D53" s="27">
        <v>4.0419999999999998</v>
      </c>
      <c r="E53" t="s">
        <v>7</v>
      </c>
      <c r="F53" s="27">
        <v>1.044</v>
      </c>
    </row>
    <row r="54" spans="2:8" x14ac:dyDescent="0.25">
      <c r="B54" s="9" t="s">
        <v>27</v>
      </c>
      <c r="C54" s="10"/>
      <c r="D54" s="10"/>
      <c r="E54" s="10"/>
      <c r="F54" s="10"/>
      <c r="G54" s="10"/>
      <c r="H54" s="11"/>
    </row>
    <row r="55" spans="2:8" ht="15.75" thickBot="1" x14ac:dyDescent="0.3">
      <c r="B55" s="12" t="s">
        <v>28</v>
      </c>
      <c r="C55" s="13"/>
      <c r="D55" s="13"/>
      <c r="E55" s="13"/>
      <c r="F55" s="13"/>
      <c r="G55" s="13"/>
      <c r="H55" s="14"/>
    </row>
    <row r="56" spans="2:8" ht="15.75" thickBot="1" x14ac:dyDescent="0.3">
      <c r="B56" s="23" t="s">
        <v>21</v>
      </c>
      <c r="C56" s="5" t="s">
        <v>29</v>
      </c>
      <c r="D56" s="15" t="s">
        <v>30</v>
      </c>
      <c r="E56" s="17"/>
      <c r="F56" s="16"/>
      <c r="G56" s="15" t="s">
        <v>4</v>
      </c>
      <c r="H56" s="16"/>
    </row>
    <row r="57" spans="2:8" ht="15.75" thickBot="1" x14ac:dyDescent="0.3">
      <c r="B57" s="22"/>
      <c r="C57" s="2" t="s">
        <v>8</v>
      </c>
      <c r="D57" s="2" t="s">
        <v>8</v>
      </c>
      <c r="E57" s="2" t="s">
        <v>7</v>
      </c>
      <c r="F57" s="2" t="s">
        <v>9</v>
      </c>
      <c r="G57" s="3" t="s">
        <v>10</v>
      </c>
      <c r="H57" s="3" t="s">
        <v>31</v>
      </c>
    </row>
    <row r="58" spans="2:8" ht="15.75" thickBot="1" x14ac:dyDescent="0.3">
      <c r="B58" s="24"/>
      <c r="C58" s="5" t="s">
        <v>13</v>
      </c>
      <c r="D58" s="5" t="s">
        <v>13</v>
      </c>
      <c r="E58" s="5" t="s">
        <v>14</v>
      </c>
      <c r="F58" s="5" t="s">
        <v>12</v>
      </c>
      <c r="G58" s="5" t="s">
        <v>15</v>
      </c>
      <c r="H58" s="5" t="s">
        <v>15</v>
      </c>
    </row>
    <row r="59" spans="2:8" ht="15.75" thickBot="1" x14ac:dyDescent="0.3">
      <c r="B59" s="4">
        <v>1</v>
      </c>
      <c r="C59" s="5">
        <v>8.5</v>
      </c>
      <c r="D59" s="5">
        <v>8.5069999999999997</v>
      </c>
      <c r="E59" s="5">
        <v>1.046</v>
      </c>
      <c r="F59" s="5">
        <v>3.65</v>
      </c>
      <c r="G59" s="21">
        <f>(E59-$F$53)/$F$53</f>
        <v>1.915708812260538E-3</v>
      </c>
      <c r="H59" s="19">
        <f>(F59-$D$53)/$D$53</f>
        <v>-9.6981692231568509E-2</v>
      </c>
    </row>
    <row r="60" spans="2:8" ht="15.75" thickBot="1" x14ac:dyDescent="0.3">
      <c r="B60" s="4">
        <v>2</v>
      </c>
      <c r="C60" s="5">
        <v>8</v>
      </c>
      <c r="D60" s="2">
        <v>8.0120000000000005</v>
      </c>
      <c r="E60" s="5">
        <v>1.0449999999999999</v>
      </c>
      <c r="F60" s="5">
        <v>3.6709999999999998</v>
      </c>
      <c r="G60" s="21">
        <f t="shared" ref="G60:G77" si="6">(E60-$F$53)/$F$53</f>
        <v>9.5785440613016266E-4</v>
      </c>
      <c r="H60" s="19">
        <f t="shared" ref="H60:H77" si="7">(F60-$D$53)/$D$53</f>
        <v>-9.1786244433448794E-2</v>
      </c>
    </row>
    <row r="61" spans="2:8" ht="15.75" thickBot="1" x14ac:dyDescent="0.3">
      <c r="B61" s="4">
        <v>3</v>
      </c>
      <c r="C61" s="5">
        <v>7.5</v>
      </c>
      <c r="D61" s="5">
        <v>7.5</v>
      </c>
      <c r="E61" s="5">
        <v>1.0449999999999999</v>
      </c>
      <c r="F61" s="5">
        <v>3.6949999999999998</v>
      </c>
      <c r="G61" s="21">
        <f t="shared" si="6"/>
        <v>9.5785440613016266E-4</v>
      </c>
      <c r="H61" s="19">
        <f t="shared" si="7"/>
        <v>-8.5848589807026227E-2</v>
      </c>
    </row>
    <row r="62" spans="2:8" ht="15.75" thickBot="1" x14ac:dyDescent="0.3">
      <c r="B62" s="4">
        <v>4</v>
      </c>
      <c r="C62" s="5">
        <v>7</v>
      </c>
      <c r="D62" s="5">
        <v>6.9880000000000004</v>
      </c>
      <c r="E62" s="5">
        <v>1.0449999999999999</v>
      </c>
      <c r="F62" s="5">
        <v>3.722</v>
      </c>
      <c r="G62" s="21">
        <f t="shared" si="6"/>
        <v>9.5785440613016266E-4</v>
      </c>
      <c r="H62" s="19">
        <f t="shared" si="7"/>
        <v>-7.9168728352300807E-2</v>
      </c>
    </row>
    <row r="63" spans="2:8" ht="15.75" thickBot="1" x14ac:dyDescent="0.3">
      <c r="B63" s="4">
        <v>5</v>
      </c>
      <c r="C63" s="5">
        <v>6.5</v>
      </c>
      <c r="D63" s="5">
        <v>6.5060000000000002</v>
      </c>
      <c r="E63" s="5">
        <v>1.0449999999999999</v>
      </c>
      <c r="F63" s="5">
        <v>3.7519999999999998</v>
      </c>
      <c r="G63" s="21">
        <f t="shared" si="6"/>
        <v>9.5785440613016266E-4</v>
      </c>
      <c r="H63" s="19">
        <f t="shared" si="7"/>
        <v>-7.1746660069272647E-2</v>
      </c>
    </row>
    <row r="64" spans="2:8" ht="15.75" thickBot="1" x14ac:dyDescent="0.3">
      <c r="B64" s="4">
        <v>6</v>
      </c>
      <c r="C64" s="5">
        <v>6</v>
      </c>
      <c r="D64" s="5">
        <v>5.9989999999999997</v>
      </c>
      <c r="E64" s="5">
        <v>1.0449999999999999</v>
      </c>
      <c r="F64" s="5">
        <v>3.7890000000000001</v>
      </c>
      <c r="G64" s="21">
        <f t="shared" si="6"/>
        <v>9.5785440613016266E-4</v>
      </c>
      <c r="H64" s="19">
        <f t="shared" si="7"/>
        <v>-6.2592775853537772E-2</v>
      </c>
    </row>
    <row r="65" spans="2:8" ht="15.75" thickBot="1" x14ac:dyDescent="0.3">
      <c r="B65" s="4">
        <v>7</v>
      </c>
      <c r="C65" s="5">
        <v>5.5</v>
      </c>
      <c r="D65" s="5">
        <v>5.4950000000000001</v>
      </c>
      <c r="E65" s="5">
        <v>1.0449999999999999</v>
      </c>
      <c r="F65" s="5">
        <v>3.8330000000000002</v>
      </c>
      <c r="G65" s="21">
        <f t="shared" si="6"/>
        <v>9.5785440613016266E-4</v>
      </c>
      <c r="H65" s="19">
        <f t="shared" si="7"/>
        <v>-5.1707075705096396E-2</v>
      </c>
    </row>
    <row r="66" spans="2:8" ht="15.75" thickBot="1" x14ac:dyDescent="0.3">
      <c r="B66" s="4">
        <v>8</v>
      </c>
      <c r="C66" s="5">
        <v>5</v>
      </c>
      <c r="D66" s="5">
        <v>5.0119999999999996</v>
      </c>
      <c r="E66" s="5">
        <v>1.0449999999999999</v>
      </c>
      <c r="F66" s="5">
        <v>3.883</v>
      </c>
      <c r="G66" s="21">
        <f t="shared" si="6"/>
        <v>9.5785440613016266E-4</v>
      </c>
      <c r="H66" s="19">
        <f t="shared" si="7"/>
        <v>-3.9336961900049434E-2</v>
      </c>
    </row>
    <row r="67" spans="2:8" ht="15.75" thickBot="1" x14ac:dyDescent="0.3">
      <c r="B67" s="4">
        <v>9</v>
      </c>
      <c r="C67" s="5">
        <v>4.5</v>
      </c>
      <c r="D67" s="5">
        <v>4.4939999999999998</v>
      </c>
      <c r="E67" s="5">
        <v>1.0429999999999999</v>
      </c>
      <c r="F67" s="5">
        <v>3.9470000000000001</v>
      </c>
      <c r="G67" s="21">
        <f t="shared" si="6"/>
        <v>-9.5785440613037538E-4</v>
      </c>
      <c r="H67" s="19">
        <f t="shared" si="7"/>
        <v>-2.3503216229589251E-2</v>
      </c>
    </row>
    <row r="68" spans="2:8" ht="15.75" thickBot="1" x14ac:dyDescent="0.3">
      <c r="B68" s="4">
        <v>10</v>
      </c>
      <c r="C68" s="5">
        <v>4</v>
      </c>
      <c r="D68" s="5">
        <v>4.0090000000000003</v>
      </c>
      <c r="E68" s="5">
        <v>1.0429999999999999</v>
      </c>
      <c r="F68" s="5">
        <v>4.0410000000000004</v>
      </c>
      <c r="G68" s="21">
        <f t="shared" si="6"/>
        <v>-9.5785440613037538E-4</v>
      </c>
      <c r="H68" s="19">
        <f t="shared" si="7"/>
        <v>-2.47402276100803E-4</v>
      </c>
    </row>
    <row r="69" spans="2:8" ht="15.75" thickBot="1" x14ac:dyDescent="0.3">
      <c r="B69" s="4">
        <v>11</v>
      </c>
      <c r="C69" s="5">
        <v>3.5</v>
      </c>
      <c r="D69" s="5">
        <v>3.532</v>
      </c>
      <c r="E69" s="5">
        <v>1.0429999999999999</v>
      </c>
      <c r="F69" s="5">
        <v>4.1310000000000002</v>
      </c>
      <c r="G69" s="21">
        <f t="shared" si="6"/>
        <v>-9.5785440613037538E-4</v>
      </c>
      <c r="H69" s="19">
        <f t="shared" si="7"/>
        <v>2.2018802572983776E-2</v>
      </c>
    </row>
    <row r="70" spans="2:8" ht="15.75" thickBot="1" x14ac:dyDescent="0.3">
      <c r="B70" s="4">
        <v>12</v>
      </c>
      <c r="C70" s="5">
        <v>3</v>
      </c>
      <c r="D70" s="5">
        <v>3.0049999999999999</v>
      </c>
      <c r="E70" s="5">
        <v>1.0429999999999999</v>
      </c>
      <c r="F70" s="5">
        <v>4.2629999999999999</v>
      </c>
      <c r="G70" s="21">
        <f t="shared" si="6"/>
        <v>-9.5785440613037538E-4</v>
      </c>
      <c r="H70" s="19">
        <f t="shared" si="7"/>
        <v>5.4675903018307791E-2</v>
      </c>
    </row>
    <row r="71" spans="2:8" ht="15.75" thickBot="1" x14ac:dyDescent="0.3">
      <c r="B71" s="4">
        <v>13</v>
      </c>
      <c r="C71" s="5">
        <v>2.5</v>
      </c>
      <c r="D71" s="5">
        <v>2.4860000000000002</v>
      </c>
      <c r="E71" s="5">
        <v>1.0449999999999999</v>
      </c>
      <c r="F71" s="5">
        <v>4.4329999999999998</v>
      </c>
      <c r="G71" s="21">
        <f t="shared" si="6"/>
        <v>9.5785440613016266E-4</v>
      </c>
      <c r="H71" s="19">
        <f t="shared" si="7"/>
        <v>9.6734289955467595E-2</v>
      </c>
    </row>
    <row r="72" spans="2:8" ht="15.75" thickBot="1" x14ac:dyDescent="0.3">
      <c r="B72" s="4">
        <v>14</v>
      </c>
      <c r="C72" s="5">
        <v>2</v>
      </c>
      <c r="D72" s="5">
        <v>1.9950000000000001</v>
      </c>
      <c r="E72" s="5">
        <v>1.0469999999999999</v>
      </c>
      <c r="F72" s="5">
        <v>4.6319999999999997</v>
      </c>
      <c r="G72" s="21">
        <f t="shared" si="6"/>
        <v>2.8735632183907009E-3</v>
      </c>
      <c r="H72" s="19">
        <f t="shared" si="7"/>
        <v>0.14596734289955465</v>
      </c>
    </row>
    <row r="73" spans="2:8" ht="15.75" thickBot="1" x14ac:dyDescent="0.3">
      <c r="B73" s="4">
        <v>15</v>
      </c>
      <c r="C73" s="5">
        <v>1.75</v>
      </c>
      <c r="D73" s="5">
        <v>1.758</v>
      </c>
      <c r="E73" s="5">
        <v>1.048</v>
      </c>
      <c r="F73" s="5">
        <v>4.7320000000000002</v>
      </c>
      <c r="G73" s="21">
        <f t="shared" si="6"/>
        <v>3.8314176245210761E-3</v>
      </c>
      <c r="H73" s="19">
        <f t="shared" si="7"/>
        <v>0.1707075705096488</v>
      </c>
    </row>
    <row r="74" spans="2:8" ht="15.75" thickBot="1" x14ac:dyDescent="0.3">
      <c r="B74" s="4">
        <v>16</v>
      </c>
      <c r="C74" s="5">
        <v>1.5</v>
      </c>
      <c r="D74" s="28">
        <v>1.498</v>
      </c>
      <c r="E74" s="5">
        <v>1.048</v>
      </c>
      <c r="F74" s="5">
        <v>4.8259999999999996</v>
      </c>
      <c r="G74" s="21">
        <f t="shared" si="6"/>
        <v>3.8314176245210761E-3</v>
      </c>
      <c r="H74" s="19">
        <f t="shared" si="7"/>
        <v>0.19396338446313702</v>
      </c>
    </row>
    <row r="75" spans="2:8" ht="15.75" thickBot="1" x14ac:dyDescent="0.3">
      <c r="B75" s="4">
        <v>17</v>
      </c>
      <c r="C75" s="5">
        <v>1.25</v>
      </c>
      <c r="D75" s="5">
        <v>1.254</v>
      </c>
      <c r="E75" s="5">
        <v>1.0489999999999999</v>
      </c>
      <c r="F75" s="5">
        <v>4.8789999999999996</v>
      </c>
      <c r="G75" s="21">
        <f t="shared" si="6"/>
        <v>4.7892720306512392E-3</v>
      </c>
      <c r="H75" s="19">
        <f t="shared" si="7"/>
        <v>0.20707570509648685</v>
      </c>
    </row>
    <row r="76" spans="2:8" ht="15.75" thickBot="1" x14ac:dyDescent="0.3">
      <c r="B76" s="4">
        <v>18</v>
      </c>
      <c r="C76" s="5">
        <v>1</v>
      </c>
      <c r="D76" s="5">
        <v>1.0269999999999999</v>
      </c>
      <c r="E76" s="5">
        <v>1.0489999999999999</v>
      </c>
      <c r="F76" s="5">
        <v>4.899</v>
      </c>
      <c r="G76" s="21">
        <f t="shared" si="6"/>
        <v>4.7892720306512392E-3</v>
      </c>
      <c r="H76" s="19">
        <f t="shared" si="7"/>
        <v>0.21202375061850576</v>
      </c>
    </row>
    <row r="77" spans="2:8" ht="15.75" thickBot="1" x14ac:dyDescent="0.3">
      <c r="B77" s="4">
        <v>19</v>
      </c>
      <c r="C77" s="5">
        <v>0.75</v>
      </c>
      <c r="D77" s="5">
        <v>0.72399999999999998</v>
      </c>
      <c r="E77" s="5">
        <v>1.0489999999999999</v>
      </c>
      <c r="F77" s="5">
        <v>4.9059999999999997</v>
      </c>
      <c r="G77" s="21">
        <f t="shared" si="6"/>
        <v>4.7892720306512392E-3</v>
      </c>
      <c r="H77" s="19">
        <f t="shared" si="7"/>
        <v>0.21375556655121225</v>
      </c>
    </row>
    <row r="80" spans="2:8" ht="15.75" thickBot="1" x14ac:dyDescent="0.3">
      <c r="B80" t="s">
        <v>33</v>
      </c>
    </row>
    <row r="81" spans="2:8" x14ac:dyDescent="0.25">
      <c r="B81" s="9" t="s">
        <v>27</v>
      </c>
      <c r="C81" s="10"/>
      <c r="D81" s="10"/>
      <c r="E81" s="10"/>
      <c r="F81" s="10"/>
      <c r="G81" s="10"/>
      <c r="H81" s="11"/>
    </row>
    <row r="82" spans="2:8" ht="15.75" thickBot="1" x14ac:dyDescent="0.3">
      <c r="B82" s="12" t="s">
        <v>28</v>
      </c>
      <c r="C82" s="13"/>
      <c r="D82" s="13"/>
      <c r="E82" s="13"/>
      <c r="F82" s="13"/>
      <c r="G82" s="13"/>
      <c r="H82" s="14"/>
    </row>
    <row r="83" spans="2:8" ht="15.75" thickBot="1" x14ac:dyDescent="0.3">
      <c r="B83" s="23" t="s">
        <v>21</v>
      </c>
      <c r="C83" s="5" t="s">
        <v>29</v>
      </c>
      <c r="D83" s="15" t="s">
        <v>30</v>
      </c>
      <c r="E83" s="17"/>
      <c r="F83" s="16"/>
      <c r="G83" s="15" t="s">
        <v>4</v>
      </c>
      <c r="H83" s="16"/>
    </row>
    <row r="84" spans="2:8" ht="15.75" thickBot="1" x14ac:dyDescent="0.3">
      <c r="B84" s="22"/>
      <c r="C84" s="2" t="s">
        <v>8</v>
      </c>
      <c r="D84" s="2" t="s">
        <v>8</v>
      </c>
      <c r="E84" s="2" t="s">
        <v>7</v>
      </c>
      <c r="F84" s="2" t="s">
        <v>9</v>
      </c>
      <c r="G84" s="3" t="s">
        <v>10</v>
      </c>
      <c r="H84" s="3" t="s">
        <v>31</v>
      </c>
    </row>
    <row r="85" spans="2:8" ht="15.75" thickBot="1" x14ac:dyDescent="0.3">
      <c r="B85" s="24"/>
      <c r="C85" s="5" t="s">
        <v>13</v>
      </c>
      <c r="D85" s="5" t="s">
        <v>13</v>
      </c>
      <c r="E85" s="5" t="s">
        <v>14</v>
      </c>
      <c r="F85" s="5" t="s">
        <v>12</v>
      </c>
      <c r="G85" s="5" t="s">
        <v>15</v>
      </c>
      <c r="H85" s="5" t="s">
        <v>15</v>
      </c>
    </row>
    <row r="86" spans="2:8" ht="15.75" thickBot="1" x14ac:dyDescent="0.3">
      <c r="B86" s="4">
        <v>1</v>
      </c>
      <c r="C86" s="5">
        <v>8</v>
      </c>
      <c r="D86" s="5">
        <v>7.9779999999999998</v>
      </c>
      <c r="E86" s="5">
        <v>1.046</v>
      </c>
      <c r="F86" s="5">
        <v>0.64900000000000002</v>
      </c>
      <c r="G86" s="20">
        <f>(E86-$E$90)/$E$90</f>
        <v>-9.5510983763122251E-4</v>
      </c>
      <c r="H86" s="19">
        <f>(F86-$F$90)/$F$90</f>
        <v>0.41703056768558949</v>
      </c>
    </row>
    <row r="87" spans="2:8" ht="15.75" thickBot="1" x14ac:dyDescent="0.3">
      <c r="B87" s="4">
        <v>2</v>
      </c>
      <c r="C87" s="5">
        <v>7</v>
      </c>
      <c r="D87" s="2">
        <v>7.0140000000000002</v>
      </c>
      <c r="E87" s="5">
        <v>1.0469999999999999</v>
      </c>
      <c r="F87" s="5">
        <v>0.61199999999999999</v>
      </c>
      <c r="G87" s="20">
        <f t="shared" ref="G87:G93" si="8">(E87-$E$90)/$E$90</f>
        <v>0</v>
      </c>
      <c r="H87" s="19">
        <f t="shared" ref="H87:H93" si="9">(F87-$F$90)/$F$90</f>
        <v>0.33624454148471605</v>
      </c>
    </row>
    <row r="88" spans="2:8" ht="15.75" thickBot="1" x14ac:dyDescent="0.3">
      <c r="B88" s="4">
        <v>3</v>
      </c>
      <c r="C88" s="5">
        <v>6</v>
      </c>
      <c r="D88" s="5">
        <v>6.07</v>
      </c>
      <c r="E88" s="5">
        <v>1.0469999999999999</v>
      </c>
      <c r="F88" s="5">
        <v>0.56999999999999995</v>
      </c>
      <c r="G88" s="20">
        <f t="shared" si="8"/>
        <v>0</v>
      </c>
      <c r="H88" s="19">
        <f t="shared" si="9"/>
        <v>0.24454148471615705</v>
      </c>
    </row>
    <row r="89" spans="2:8" ht="15.75" thickBot="1" x14ac:dyDescent="0.3">
      <c r="B89" s="4">
        <v>4</v>
      </c>
      <c r="C89" s="5">
        <v>5</v>
      </c>
      <c r="D89" s="5">
        <v>4.9989999999999997</v>
      </c>
      <c r="E89" s="5">
        <v>1.0469999999999999</v>
      </c>
      <c r="F89" s="5">
        <v>0.51900000000000002</v>
      </c>
      <c r="G89" s="20">
        <f t="shared" si="8"/>
        <v>0</v>
      </c>
      <c r="H89" s="19">
        <f t="shared" si="9"/>
        <v>0.1331877729257642</v>
      </c>
    </row>
    <row r="90" spans="2:8" ht="15.75" thickBot="1" x14ac:dyDescent="0.3">
      <c r="B90" s="4">
        <v>5</v>
      </c>
      <c r="C90" s="5">
        <v>4</v>
      </c>
      <c r="D90" s="5">
        <v>4.0110000000000001</v>
      </c>
      <c r="E90" s="5">
        <v>1.0469999999999999</v>
      </c>
      <c r="F90" s="5">
        <v>0.45800000000000002</v>
      </c>
      <c r="G90" s="20">
        <f t="shared" si="8"/>
        <v>0</v>
      </c>
      <c r="H90" s="19">
        <f t="shared" si="9"/>
        <v>0</v>
      </c>
    </row>
    <row r="91" spans="2:8" ht="15.75" thickBot="1" x14ac:dyDescent="0.3">
      <c r="B91" s="4">
        <v>6</v>
      </c>
      <c r="C91" s="5">
        <v>3</v>
      </c>
      <c r="D91" s="5">
        <v>3.0070000000000001</v>
      </c>
      <c r="E91" s="5">
        <v>1.0469999999999999</v>
      </c>
      <c r="F91" s="5">
        <v>0.38800000000000001</v>
      </c>
      <c r="G91" s="20">
        <f t="shared" si="8"/>
        <v>0</v>
      </c>
      <c r="H91" s="19">
        <f t="shared" si="9"/>
        <v>-0.15283842794759825</v>
      </c>
    </row>
    <row r="92" spans="2:8" ht="15.75" thickBot="1" x14ac:dyDescent="0.3">
      <c r="B92" s="4">
        <v>7</v>
      </c>
      <c r="C92" s="5">
        <v>2</v>
      </c>
      <c r="D92" s="5">
        <v>1.976</v>
      </c>
      <c r="E92" s="5">
        <v>1.0469999999999999</v>
      </c>
      <c r="F92" s="5">
        <v>0.29899999999999999</v>
      </c>
      <c r="G92" s="20">
        <f t="shared" si="8"/>
        <v>0</v>
      </c>
      <c r="H92" s="19">
        <f t="shared" si="9"/>
        <v>-0.34716157205240178</v>
      </c>
    </row>
    <row r="93" spans="2:8" ht="15.75" thickBot="1" x14ac:dyDescent="0.3">
      <c r="B93" s="4">
        <v>8</v>
      </c>
      <c r="C93" s="5">
        <v>1</v>
      </c>
      <c r="D93" s="5">
        <v>1.0255000000000001</v>
      </c>
      <c r="E93" s="5">
        <v>1.0469999999999999</v>
      </c>
      <c r="F93" s="5">
        <v>0.21199999999999999</v>
      </c>
      <c r="G93" s="20">
        <f t="shared" si="8"/>
        <v>0</v>
      </c>
      <c r="H93" s="19">
        <f t="shared" si="9"/>
        <v>-0.53711790393013104</v>
      </c>
    </row>
  </sheetData>
  <mergeCells count="26">
    <mergeCell ref="B56:B58"/>
    <mergeCell ref="D56:F56"/>
    <mergeCell ref="G56:H56"/>
    <mergeCell ref="B81:H81"/>
    <mergeCell ref="B82:H82"/>
    <mergeCell ref="B83:B85"/>
    <mergeCell ref="D83:F83"/>
    <mergeCell ref="G83:H83"/>
    <mergeCell ref="B28:H28"/>
    <mergeCell ref="B29:B31"/>
    <mergeCell ref="D29:F29"/>
    <mergeCell ref="G29:H29"/>
    <mergeCell ref="B54:H54"/>
    <mergeCell ref="B55:H55"/>
    <mergeCell ref="B15:I15"/>
    <mergeCell ref="B16:B18"/>
    <mergeCell ref="C16:D16"/>
    <mergeCell ref="E16:G16"/>
    <mergeCell ref="H16:I16"/>
    <mergeCell ref="B27:H27"/>
    <mergeCell ref="B2:I2"/>
    <mergeCell ref="B3:I3"/>
    <mergeCell ref="B4:C4"/>
    <mergeCell ref="D4:F4"/>
    <mergeCell ref="G4:H4"/>
    <mergeCell ref="B14:I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Borucki</dc:creator>
  <cp:lastModifiedBy>Kacper Borucki</cp:lastModifiedBy>
  <dcterms:created xsi:type="dcterms:W3CDTF">2019-05-17T08:42:43Z</dcterms:created>
  <dcterms:modified xsi:type="dcterms:W3CDTF">2019-05-17T11:07:11Z</dcterms:modified>
</cp:coreProperties>
</file>