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or\OneDrive - Politechnika Wroclawska\Studia\Semestr IV\Podstawy elektroniki 2\Ćwiczenie 7 - liniowe przetworniki sygnału na wzmacniaczu operacyjnym\"/>
    </mc:Choice>
  </mc:AlternateContent>
  <xr:revisionPtr revIDLastSave="107" documentId="8_{9433ABCA-3A3C-4122-91A4-8F49286D0AC6}" xr6:coauthVersionLast="43" xr6:coauthVersionMax="43" xr10:uidLastSave="{ADB66021-42C1-4245-815B-186F4BC7045D}"/>
  <bookViews>
    <workbookView xWindow="6729" yWindow="2057" windowWidth="14562" windowHeight="8966" xr2:uid="{79A34E0F-C601-4053-875E-B69C597FF7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6" i="1" l="1"/>
  <c r="L37" i="1"/>
  <c r="L38" i="1"/>
  <c r="L39" i="1"/>
  <c r="L40" i="1"/>
  <c r="L35" i="1"/>
  <c r="L29" i="1"/>
  <c r="L30" i="1"/>
  <c r="L31" i="1"/>
  <c r="L32" i="1"/>
  <c r="L33" i="1"/>
  <c r="L34" i="1"/>
  <c r="L28" i="1"/>
  <c r="K29" i="1"/>
  <c r="K30" i="1"/>
  <c r="K31" i="1"/>
  <c r="K32" i="1"/>
  <c r="K33" i="1"/>
  <c r="K34" i="1"/>
  <c r="K35" i="1"/>
  <c r="K36" i="1"/>
  <c r="K37" i="1"/>
  <c r="K38" i="1"/>
  <c r="K39" i="1"/>
  <c r="K40" i="1"/>
  <c r="K28" i="1"/>
  <c r="F23" i="1"/>
  <c r="F19" i="1" a="1"/>
  <c r="F19" i="1" s="1"/>
  <c r="F16" i="1" a="1"/>
  <c r="F16" i="1" s="1"/>
  <c r="G20" i="1" l="1"/>
  <c r="F20" i="1"/>
  <c r="G19" i="1"/>
  <c r="F17" i="1"/>
  <c r="G17" i="1"/>
  <c r="G16" i="1"/>
</calcChain>
</file>

<file path=xl/sharedStrings.xml><?xml version="1.0" encoding="utf-8"?>
<sst xmlns="http://schemas.openxmlformats.org/spreadsheetml/2006/main" count="29" uniqueCount="22">
  <si>
    <t>Lp.</t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</si>
  <si>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>i</t>
    </r>
  </si>
  <si>
    <r>
      <t>U</t>
    </r>
    <r>
      <rPr>
        <b/>
        <vertAlign val="subscript"/>
        <sz val="12"/>
        <color theme="1"/>
        <rFont val="Times New Roman"/>
        <family val="1"/>
        <charset val="238"/>
      </rPr>
      <t>o</t>
    </r>
  </si>
  <si>
    <t>[V]</t>
  </si>
  <si>
    <r>
      <t>f</t>
    </r>
    <r>
      <rPr>
        <i/>
        <vertAlign val="subscript"/>
        <sz val="9"/>
        <color theme="1"/>
        <rFont val="Times New Roman"/>
        <family val="1"/>
        <charset val="238"/>
      </rPr>
      <t>n</t>
    </r>
    <r>
      <rPr>
        <sz val="9"/>
        <color theme="1"/>
        <rFont val="Times New Roman"/>
        <family val="1"/>
        <charset val="238"/>
      </rPr>
      <t>/</t>
    </r>
    <r>
      <rPr>
        <i/>
        <sz val="9"/>
        <color theme="1"/>
        <rFont val="Times New Roman"/>
        <family val="1"/>
        <charset val="238"/>
      </rPr>
      <t>f</t>
    </r>
    <r>
      <rPr>
        <i/>
        <vertAlign val="subscript"/>
        <sz val="9"/>
        <color theme="1"/>
        <rFont val="Times New Roman"/>
        <family val="1"/>
        <charset val="238"/>
      </rPr>
      <t>o</t>
    </r>
    <r>
      <rPr>
        <sz val="9"/>
        <color theme="1"/>
        <rFont val="Times New Roman"/>
        <family val="1"/>
        <charset val="238"/>
      </rPr>
      <t xml:space="preserve">  </t>
    </r>
    <r>
      <rPr>
        <vertAlign val="superscript"/>
        <sz val="9"/>
        <color theme="1"/>
        <rFont val="Times New Roman"/>
        <family val="1"/>
        <charset val="238"/>
      </rPr>
      <t>1)</t>
    </r>
  </si>
  <si>
    <r>
      <t>f</t>
    </r>
    <r>
      <rPr>
        <i/>
        <vertAlign val="subscript"/>
        <sz val="9"/>
        <color theme="1"/>
        <rFont val="Times New Roman"/>
        <family val="1"/>
        <charset val="238"/>
      </rPr>
      <t>n</t>
    </r>
    <r>
      <rPr>
        <sz val="9"/>
        <color theme="1"/>
        <rFont val="Times New Roman"/>
        <family val="1"/>
        <charset val="238"/>
      </rPr>
      <t xml:space="preserve">  </t>
    </r>
    <r>
      <rPr>
        <vertAlign val="superscript"/>
        <sz val="9"/>
        <color theme="1"/>
        <rFont val="Times New Roman"/>
        <family val="1"/>
        <charset val="238"/>
      </rPr>
      <t>1)</t>
    </r>
  </si>
  <si>
    <r>
      <t>f</t>
    </r>
    <r>
      <rPr>
        <sz val="9"/>
        <color theme="1"/>
        <rFont val="Times New Roman"/>
        <family val="1"/>
        <charset val="238"/>
      </rPr>
      <t xml:space="preserve">  </t>
    </r>
    <r>
      <rPr>
        <vertAlign val="superscript"/>
        <sz val="9"/>
        <color theme="1"/>
        <rFont val="Times New Roman"/>
        <family val="1"/>
        <charset val="238"/>
      </rPr>
      <t>2)</t>
    </r>
  </si>
  <si>
    <t>A</t>
  </si>
  <si>
    <t>B</t>
  </si>
  <si>
    <t>b</t>
  </si>
  <si>
    <r>
      <t>c</t>
    </r>
    <r>
      <rPr>
        <i/>
        <vertAlign val="subscript"/>
        <sz val="9"/>
        <color theme="1"/>
        <rFont val="Times New Roman"/>
        <family val="1"/>
        <charset val="238"/>
      </rPr>
      <t>x</t>
    </r>
  </si>
  <si>
    <r>
      <t>c</t>
    </r>
    <r>
      <rPr>
        <i/>
        <vertAlign val="subscript"/>
        <sz val="9"/>
        <color theme="1"/>
        <rFont val="Times New Roman"/>
        <family val="1"/>
        <charset val="238"/>
      </rPr>
      <t>y</t>
    </r>
  </si>
  <si>
    <r>
      <t>½</t>
    </r>
    <r>
      <rPr>
        <i/>
        <u/>
        <sz val="9"/>
        <color theme="1"/>
        <rFont val="Times New Roman"/>
        <family val="1"/>
        <charset val="238"/>
      </rPr>
      <t>k</t>
    </r>
    <r>
      <rPr>
        <sz val="9"/>
        <color theme="1"/>
        <rFont val="Symbol"/>
        <family val="1"/>
        <charset val="2"/>
      </rPr>
      <t>½</t>
    </r>
  </si>
  <si>
    <r>
      <t>D</t>
    </r>
    <r>
      <rPr>
        <i/>
        <sz val="9"/>
        <color theme="1"/>
        <rFont val="Symbol"/>
        <family val="1"/>
        <charset val="2"/>
      </rPr>
      <t>j</t>
    </r>
  </si>
  <si>
    <t>[-]</t>
  </si>
  <si>
    <t>[kHz]</t>
  </si>
  <si>
    <t>[dz]</t>
  </si>
  <si>
    <t>[V/dz]</t>
  </si>
  <si>
    <t>[V/V]</t>
  </si>
  <si>
    <r>
      <t>[</t>
    </r>
    <r>
      <rPr>
        <sz val="9"/>
        <color theme="1"/>
        <rFont val="Symbol"/>
        <family val="1"/>
        <charset val="2"/>
      </rPr>
      <t>°</t>
    </r>
    <r>
      <rPr>
        <sz val="9"/>
        <color theme="1"/>
        <rFont val="Times New Roman"/>
        <family val="1"/>
        <charset val="238"/>
      </rPr>
      <t>]</t>
    </r>
  </si>
  <si>
    <r>
      <t>  </t>
    </r>
    <r>
      <rPr>
        <vertAlign val="superscript"/>
        <sz val="9"/>
        <color theme="1"/>
        <rFont val="Times New Roman"/>
        <family val="1"/>
        <charset val="238"/>
      </rPr>
      <t>1)</t>
    </r>
    <r>
      <rPr>
        <sz val="9"/>
        <color theme="1"/>
        <rFont val="Times New Roman"/>
        <family val="1"/>
        <charset val="238"/>
      </rPr>
      <t xml:space="preserve"> - wartość znamionowa </t>
    </r>
    <r>
      <rPr>
        <i/>
        <sz val="9"/>
        <color theme="1"/>
        <rFont val="Times New Roman"/>
        <family val="1"/>
        <charset val="238"/>
      </rPr>
      <t>f</t>
    </r>
    <r>
      <rPr>
        <i/>
        <vertAlign val="subscript"/>
        <sz val="9"/>
        <color theme="1"/>
        <rFont val="Times New Roman"/>
        <family val="1"/>
        <charset val="238"/>
      </rPr>
      <t>n</t>
    </r>
    <r>
      <rPr>
        <vertAlign val="subscript"/>
        <sz val="9"/>
        <color theme="1"/>
        <rFont val="Times New Roman"/>
        <family val="1"/>
        <charset val="238"/>
      </rPr>
      <t> </t>
    </r>
    <r>
      <rPr>
        <sz val="9"/>
        <color theme="1"/>
        <rFont val="Times New Roman"/>
        <family val="1"/>
        <charset val="238"/>
      </rPr>
      <t xml:space="preserve">, obliczona w stosunku do </t>
    </r>
    <r>
      <rPr>
        <i/>
        <sz val="9"/>
        <color theme="1"/>
        <rFont val="Times New Roman"/>
        <family val="1"/>
        <charset val="238"/>
      </rPr>
      <t>f</t>
    </r>
    <r>
      <rPr>
        <i/>
        <vertAlign val="subscript"/>
        <sz val="9"/>
        <color theme="1"/>
        <rFont val="Times New Roman"/>
        <family val="1"/>
        <charset val="238"/>
      </rPr>
      <t>o</t>
    </r>
    <r>
      <rPr>
        <sz val="9"/>
        <color theme="1"/>
        <rFont val="Times New Roman"/>
        <family val="1"/>
        <charset val="238"/>
      </rPr>
      <t xml:space="preserve"> z pkt. 7.3.4,      </t>
    </r>
    <r>
      <rPr>
        <vertAlign val="superscript"/>
        <sz val="9"/>
        <color theme="1"/>
        <rFont val="Times New Roman"/>
        <family val="1"/>
        <charset val="238"/>
      </rPr>
      <t>2)</t>
    </r>
    <r>
      <rPr>
        <sz val="9"/>
        <color theme="1"/>
        <rFont val="Times New Roman"/>
        <family val="1"/>
        <charset val="238"/>
      </rPr>
      <t xml:space="preserve"> - wartość zmierzona.</t>
    </r>
  </si>
  <si>
    <t>Aparatura:   częstościomierz                                         , oscyloskop                          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</si>
</sst>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vertAlign val="subscript"/>
      <sz val="12"/>
      <color theme="1"/>
      <name val="Times New Roman"/>
      <family val="1"/>
      <charset val="238"/>
    </font>
    <font>
      <sz val="9"/>
      <color theme="1"/>
      <name val="Times New Roman"/>
      <family val="1"/>
      <charset val="238"/>
    </font>
    <font>
      <i/>
      <sz val="9"/>
      <color theme="1"/>
      <name val="Times New Roman"/>
      <family val="1"/>
      <charset val="238"/>
    </font>
    <font>
      <i/>
      <vertAlign val="subscript"/>
      <sz val="9"/>
      <color theme="1"/>
      <name val="Times New Roman"/>
      <family val="1"/>
      <charset val="238"/>
    </font>
    <font>
      <vertAlign val="superscript"/>
      <sz val="9"/>
      <color theme="1"/>
      <name val="Times New Roman"/>
      <family val="1"/>
      <charset val="238"/>
    </font>
    <font>
      <sz val="9"/>
      <color theme="1"/>
      <name val="Symbol"/>
      <family val="1"/>
      <charset val="2"/>
    </font>
    <font>
      <i/>
      <u/>
      <sz val="9"/>
      <color theme="1"/>
      <name val="Times New Roman"/>
      <family val="1"/>
      <charset val="238"/>
    </font>
    <font>
      <i/>
      <sz val="9"/>
      <color theme="1"/>
      <name val="Symbol"/>
      <family val="1"/>
      <charset val="2"/>
    </font>
    <font>
      <vertAlign val="subscript"/>
      <sz val="9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4" fillId="0" borderId="5" xfId="0" applyNumberFormat="1" applyFont="1" applyBorder="1" applyAlignment="1">
      <alignment horizontal="center" vertical="center" wrapText="1"/>
    </xf>
    <xf numFmtId="2" fontId="4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692802283114552E-2"/>
          <c:y val="0.13405152935510792"/>
          <c:w val="0.81098775669871614"/>
          <c:h val="0.756172670508333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Arkusz1!$C$4:$C$20</c:f>
              <c:numCache>
                <c:formatCode>General</c:formatCode>
                <c:ptCount val="17"/>
                <c:pt idx="0">
                  <c:v>-11.8</c:v>
                </c:pt>
                <c:pt idx="1">
                  <c:v>-9.0299999999999994</c:v>
                </c:pt>
                <c:pt idx="2">
                  <c:v>-6.03</c:v>
                </c:pt>
                <c:pt idx="3">
                  <c:v>-3.02</c:v>
                </c:pt>
                <c:pt idx="4">
                  <c:v>-1.96</c:v>
                </c:pt>
                <c:pt idx="5">
                  <c:v>-1</c:v>
                </c:pt>
                <c:pt idx="6">
                  <c:v>-0.51</c:v>
                </c:pt>
                <c:pt idx="7">
                  <c:v>-0.21</c:v>
                </c:pt>
                <c:pt idx="8">
                  <c:v>-0.02</c:v>
                </c:pt>
                <c:pt idx="9">
                  <c:v>0.24</c:v>
                </c:pt>
                <c:pt idx="10">
                  <c:v>0.5</c:v>
                </c:pt>
                <c:pt idx="11">
                  <c:v>1.01</c:v>
                </c:pt>
                <c:pt idx="12">
                  <c:v>2.0499999999999998</c:v>
                </c:pt>
                <c:pt idx="13">
                  <c:v>3.02</c:v>
                </c:pt>
                <c:pt idx="14">
                  <c:v>6.03</c:v>
                </c:pt>
                <c:pt idx="15">
                  <c:v>8.9600000000000009</c:v>
                </c:pt>
                <c:pt idx="16">
                  <c:v>11.88</c:v>
                </c:pt>
              </c:numCache>
            </c:numRef>
          </c:xVal>
          <c:yVal>
            <c:numRef>
              <c:f>Arkusz1!$D$4:$D$20</c:f>
              <c:numCache>
                <c:formatCode>General</c:formatCode>
                <c:ptCount val="17"/>
                <c:pt idx="0">
                  <c:v>13.955</c:v>
                </c:pt>
                <c:pt idx="1">
                  <c:v>13.961</c:v>
                </c:pt>
                <c:pt idx="2">
                  <c:v>13.968</c:v>
                </c:pt>
                <c:pt idx="3">
                  <c:v>13.976000000000001</c:v>
                </c:pt>
                <c:pt idx="4">
                  <c:v>13.981</c:v>
                </c:pt>
                <c:pt idx="5">
                  <c:v>10.073</c:v>
                </c:pt>
                <c:pt idx="6">
                  <c:v>5.149</c:v>
                </c:pt>
                <c:pt idx="7">
                  <c:v>2.1269999999999998</c:v>
                </c:pt>
                <c:pt idx="8">
                  <c:v>0.27100000000000002</c:v>
                </c:pt>
                <c:pt idx="9">
                  <c:v>-2.427</c:v>
                </c:pt>
                <c:pt idx="10">
                  <c:v>-5.0129999999999999</c:v>
                </c:pt>
                <c:pt idx="11">
                  <c:v>-10.151</c:v>
                </c:pt>
                <c:pt idx="12">
                  <c:v>-12.307</c:v>
                </c:pt>
                <c:pt idx="13">
                  <c:v>-12.301</c:v>
                </c:pt>
                <c:pt idx="14">
                  <c:v>-12.292</c:v>
                </c:pt>
                <c:pt idx="15">
                  <c:v>-12.285</c:v>
                </c:pt>
                <c:pt idx="16">
                  <c:v>-12.276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9B-4CC3-B294-A60164AB498F}"/>
            </c:ext>
          </c:extLst>
        </c:ser>
        <c:ser>
          <c:idx val="1"/>
          <c:order val="1"/>
          <c:tx>
            <c:v>Liniowe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0.5"/>
            <c:backward val="0.5"/>
            <c:dispRSqr val="0"/>
            <c:dispEq val="0"/>
          </c:trendline>
          <c:xVal>
            <c:numRef>
              <c:f>Arkusz1!$C$9:$C$15</c:f>
              <c:numCache>
                <c:formatCode>General</c:formatCode>
                <c:ptCount val="7"/>
                <c:pt idx="0">
                  <c:v>-1</c:v>
                </c:pt>
                <c:pt idx="1">
                  <c:v>-0.51</c:v>
                </c:pt>
                <c:pt idx="2">
                  <c:v>-0.21</c:v>
                </c:pt>
                <c:pt idx="3">
                  <c:v>-0.02</c:v>
                </c:pt>
                <c:pt idx="4">
                  <c:v>0.24</c:v>
                </c:pt>
                <c:pt idx="5">
                  <c:v>0.5</c:v>
                </c:pt>
                <c:pt idx="6">
                  <c:v>1.01</c:v>
                </c:pt>
              </c:numCache>
            </c:numRef>
          </c:xVal>
          <c:yVal>
            <c:numRef>
              <c:f>Arkusz1!$D$9:$D$15</c:f>
              <c:numCache>
                <c:formatCode>General</c:formatCode>
                <c:ptCount val="7"/>
                <c:pt idx="0">
                  <c:v>10.073</c:v>
                </c:pt>
                <c:pt idx="1">
                  <c:v>5.149</c:v>
                </c:pt>
                <c:pt idx="2">
                  <c:v>2.1269999999999998</c:v>
                </c:pt>
                <c:pt idx="3">
                  <c:v>0.27100000000000002</c:v>
                </c:pt>
                <c:pt idx="4">
                  <c:v>-2.427</c:v>
                </c:pt>
                <c:pt idx="5">
                  <c:v>-5.0129999999999999</c:v>
                </c:pt>
                <c:pt idx="6">
                  <c:v>-10.151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19B-4CC3-B294-A60164AB4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597856"/>
        <c:axId val="1670450912"/>
      </c:scatterChart>
      <c:valAx>
        <c:axId val="158059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Ui [V]</a:t>
                </a:r>
              </a:p>
            </c:rich>
          </c:tx>
          <c:layout>
            <c:manualLayout>
              <c:xMode val="edge"/>
              <c:yMode val="edge"/>
              <c:x val="0.88819070729120697"/>
              <c:y val="0.479283498874690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70450912"/>
        <c:crosses val="autoZero"/>
        <c:crossBetween val="midCat"/>
      </c:valAx>
      <c:valAx>
        <c:axId val="16704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Uo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1.3233109106974407E-2"/>
              <c:y val="5.30008439819206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059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|k|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Arkusz1!$E$28:$E$40</c:f>
              <c:numCache>
                <c:formatCode>General</c:formatCode>
                <c:ptCount val="13"/>
                <c:pt idx="0">
                  <c:v>0.12</c:v>
                </c:pt>
                <c:pt idx="1">
                  <c:v>0.29399999999999998</c:v>
                </c:pt>
                <c:pt idx="2">
                  <c:v>0.57599999999999996</c:v>
                </c:pt>
                <c:pt idx="3">
                  <c:v>0.83799999999999997</c:v>
                </c:pt>
                <c:pt idx="4">
                  <c:v>1.018</c:v>
                </c:pt>
                <c:pt idx="5">
                  <c:v>1.06</c:v>
                </c:pt>
                <c:pt idx="6">
                  <c:v>1.1180000000000001</c:v>
                </c:pt>
                <c:pt idx="7">
                  <c:v>1.1859999999999999</c:v>
                </c:pt>
                <c:pt idx="8">
                  <c:v>1.2430000000000001</c:v>
                </c:pt>
                <c:pt idx="9">
                  <c:v>1.492</c:v>
                </c:pt>
                <c:pt idx="10">
                  <c:v>2.23</c:v>
                </c:pt>
                <c:pt idx="11">
                  <c:v>4.5010000000000003</c:v>
                </c:pt>
                <c:pt idx="12">
                  <c:v>11.252000000000001</c:v>
                </c:pt>
              </c:numCache>
            </c:numRef>
          </c:xVal>
          <c:yVal>
            <c:numRef>
              <c:f>Arkusz1!$K$28:$K$40</c:f>
              <c:numCache>
                <c:formatCode>0.00</c:formatCode>
                <c:ptCount val="13"/>
                <c:pt idx="0">
                  <c:v>1.0526315789473684</c:v>
                </c:pt>
                <c:pt idx="1">
                  <c:v>1.5384615384615385</c:v>
                </c:pt>
                <c:pt idx="2">
                  <c:v>3.1578947368421053</c:v>
                </c:pt>
                <c:pt idx="3">
                  <c:v>6.051282051282052</c:v>
                </c:pt>
                <c:pt idx="4">
                  <c:v>9.4594594594594597</c:v>
                </c:pt>
                <c:pt idx="5">
                  <c:v>9.4736842105263168</c:v>
                </c:pt>
                <c:pt idx="6">
                  <c:v>10</c:v>
                </c:pt>
                <c:pt idx="7">
                  <c:v>9.7368421052631575</c:v>
                </c:pt>
                <c:pt idx="8">
                  <c:v>8.9473684210526319</c:v>
                </c:pt>
                <c:pt idx="9">
                  <c:v>6.3157894736842106</c:v>
                </c:pt>
                <c:pt idx="10">
                  <c:v>3.0769230769230771</c:v>
                </c:pt>
                <c:pt idx="11">
                  <c:v>1.2244897959183672</c:v>
                </c:pt>
                <c:pt idx="12">
                  <c:v>0.83333333333333337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8A-40C5-BB66-E994E8623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1167968"/>
        <c:axId val="1792655456"/>
      </c:scatterChart>
      <c:scatterChart>
        <c:scatterStyle val="smoothMarker"/>
        <c:varyColors val="0"/>
        <c:ser>
          <c:idx val="1"/>
          <c:order val="1"/>
          <c:tx>
            <c:v>φ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Arkusz1!$E$28:$E$40</c:f>
              <c:numCache>
                <c:formatCode>General</c:formatCode>
                <c:ptCount val="13"/>
                <c:pt idx="0">
                  <c:v>0.12</c:v>
                </c:pt>
                <c:pt idx="1">
                  <c:v>0.29399999999999998</c:v>
                </c:pt>
                <c:pt idx="2">
                  <c:v>0.57599999999999996</c:v>
                </c:pt>
                <c:pt idx="3">
                  <c:v>0.83799999999999997</c:v>
                </c:pt>
                <c:pt idx="4">
                  <c:v>1.018</c:v>
                </c:pt>
                <c:pt idx="5">
                  <c:v>1.06</c:v>
                </c:pt>
                <c:pt idx="6">
                  <c:v>1.1180000000000001</c:v>
                </c:pt>
                <c:pt idx="7">
                  <c:v>1.1859999999999999</c:v>
                </c:pt>
                <c:pt idx="8">
                  <c:v>1.2430000000000001</c:v>
                </c:pt>
                <c:pt idx="9">
                  <c:v>1.492</c:v>
                </c:pt>
                <c:pt idx="10">
                  <c:v>2.23</c:v>
                </c:pt>
                <c:pt idx="11">
                  <c:v>4.5010000000000003</c:v>
                </c:pt>
                <c:pt idx="12">
                  <c:v>11.252000000000001</c:v>
                </c:pt>
              </c:numCache>
            </c:numRef>
          </c:xVal>
          <c:yVal>
            <c:numRef>
              <c:f>Arkusz1!$L$28:$L$40</c:f>
              <c:numCache>
                <c:formatCode>0.0</c:formatCode>
                <c:ptCount val="13"/>
                <c:pt idx="0">
                  <c:v>23.578178478201831</c:v>
                </c:pt>
                <c:pt idx="1">
                  <c:v>43.104673819895972</c:v>
                </c:pt>
                <c:pt idx="2">
                  <c:v>56.442690238079287</c:v>
                </c:pt>
                <c:pt idx="3">
                  <c:v>42.68491077450431</c:v>
                </c:pt>
                <c:pt idx="4">
                  <c:v>20.05104256650592</c:v>
                </c:pt>
                <c:pt idx="5">
                  <c:v>12.83958840690415</c:v>
                </c:pt>
                <c:pt idx="6">
                  <c:v>0</c:v>
                </c:pt>
                <c:pt idx="7">
                  <c:v>-12.486889814159388</c:v>
                </c:pt>
                <c:pt idx="8">
                  <c:v>-20.667316493512644</c:v>
                </c:pt>
                <c:pt idx="9">
                  <c:v>-41.810314895778603</c:v>
                </c:pt>
                <c:pt idx="10">
                  <c:v>-53.130102354155973</c:v>
                </c:pt>
                <c:pt idx="11">
                  <c:v>-41.810314895778596</c:v>
                </c:pt>
                <c:pt idx="12">
                  <c:v>-23.578178478201831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43D-4E90-8B4B-452148D69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687984"/>
        <c:axId val="1963668848"/>
      </c:scatterChart>
      <c:valAx>
        <c:axId val="1681167968"/>
        <c:scaling>
          <c:logBase val="10"/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2655456"/>
        <c:crosses val="autoZero"/>
        <c:crossBetween val="midCat"/>
      </c:valAx>
      <c:valAx>
        <c:axId val="1792655456"/>
        <c:scaling>
          <c:logBase val="10"/>
          <c:orientation val="minMax"/>
          <c:max val="1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|k|</a:t>
                </a:r>
                <a:r>
                  <a:rPr lang="pl-PL" baseline="0"/>
                  <a:t> [V/V]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1167968"/>
        <c:crosses val="autoZero"/>
        <c:crossBetween val="midCat"/>
      </c:valAx>
      <c:valAx>
        <c:axId val="19636688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b="0" i="0" u="none" strike="noStrike">
                    <a:solidFill>
                      <a:srgbClr val="545454"/>
                    </a:solidFill>
                    <a:effectLst/>
                    <a:latin typeface="arial" panose="020B0604020202020204" pitchFamily="34" charset="0"/>
                  </a:rPr>
                  <a:t>φ</a:t>
                </a:r>
                <a:r>
                  <a:rPr lang="pl-PL" b="0" i="0" u="none" strike="noStrike">
                    <a:solidFill>
                      <a:srgbClr val="545454"/>
                    </a:solidFill>
                    <a:effectLst/>
                    <a:latin typeface="arial" panose="020B0604020202020204" pitchFamily="34" charset="0"/>
                  </a:rPr>
                  <a:t> [</a:t>
                </a:r>
                <a:r>
                  <a:rPr lang="pl-PL" sz="1000" b="0" i="0" u="none" strike="noStrike" baseline="0">
                    <a:effectLst/>
                  </a:rPr>
                  <a:t>°]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3687984"/>
        <c:crosses val="max"/>
        <c:crossBetween val="midCat"/>
      </c:valAx>
      <c:valAx>
        <c:axId val="196368798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6366884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|k|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Arkusz1!$E$31:$E$37</c:f>
              <c:numCache>
                <c:formatCode>General</c:formatCode>
                <c:ptCount val="7"/>
                <c:pt idx="0">
                  <c:v>0.83799999999999997</c:v>
                </c:pt>
                <c:pt idx="1">
                  <c:v>1.018</c:v>
                </c:pt>
                <c:pt idx="2">
                  <c:v>1.06</c:v>
                </c:pt>
                <c:pt idx="3">
                  <c:v>1.1180000000000001</c:v>
                </c:pt>
                <c:pt idx="4">
                  <c:v>1.1859999999999999</c:v>
                </c:pt>
                <c:pt idx="5">
                  <c:v>1.2430000000000001</c:v>
                </c:pt>
                <c:pt idx="6">
                  <c:v>1.492</c:v>
                </c:pt>
              </c:numCache>
            </c:numRef>
          </c:xVal>
          <c:yVal>
            <c:numRef>
              <c:f>Arkusz1!$K$31:$K$37</c:f>
              <c:numCache>
                <c:formatCode>0.00</c:formatCode>
                <c:ptCount val="7"/>
                <c:pt idx="0">
                  <c:v>6.051282051282052</c:v>
                </c:pt>
                <c:pt idx="1">
                  <c:v>9.4594594594594597</c:v>
                </c:pt>
                <c:pt idx="2">
                  <c:v>9.4736842105263168</c:v>
                </c:pt>
                <c:pt idx="3">
                  <c:v>10</c:v>
                </c:pt>
                <c:pt idx="4">
                  <c:v>9.7368421052631575</c:v>
                </c:pt>
                <c:pt idx="5">
                  <c:v>8.9473684210526319</c:v>
                </c:pt>
                <c:pt idx="6">
                  <c:v>6.3157894736842106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91-4859-B329-0AA9382C98F7}"/>
            </c:ext>
          </c:extLst>
        </c:ser>
        <c:ser>
          <c:idx val="2"/>
          <c:order val="2"/>
          <c:tx>
            <c:v>3 dB</c:v>
          </c:tx>
          <c:spPr>
            <a:ln w="22225" cap="rnd">
              <a:solidFill>
                <a:schemeClr val="tx1">
                  <a:lumMod val="25000"/>
                  <a:lumOff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Arkusz1!$E$31:$E$37</c:f>
              <c:numCache>
                <c:formatCode>General</c:formatCode>
                <c:ptCount val="7"/>
                <c:pt idx="0">
                  <c:v>0.83799999999999997</c:v>
                </c:pt>
                <c:pt idx="1">
                  <c:v>1.018</c:v>
                </c:pt>
                <c:pt idx="2">
                  <c:v>1.06</c:v>
                </c:pt>
                <c:pt idx="3">
                  <c:v>1.1180000000000001</c:v>
                </c:pt>
                <c:pt idx="4">
                  <c:v>1.1859999999999999</c:v>
                </c:pt>
                <c:pt idx="5">
                  <c:v>1.2430000000000001</c:v>
                </c:pt>
                <c:pt idx="6">
                  <c:v>1.492</c:v>
                </c:pt>
              </c:numCache>
            </c:numRef>
          </c:xVal>
          <c:yVal>
            <c:numRef>
              <c:f>Arkusz1!$M$31:$M$37</c:f>
              <c:numCache>
                <c:formatCode>General</c:formatCode>
                <c:ptCount val="7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891-4859-B329-0AA9382C9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163232"/>
        <c:axId val="1963685072"/>
      </c:scatterChart>
      <c:scatterChart>
        <c:scatterStyle val="smoothMarker"/>
        <c:varyColors val="0"/>
        <c:ser>
          <c:idx val="1"/>
          <c:order val="1"/>
          <c:tx>
            <c:v>φ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Arkusz1!$E$31:$E$37</c:f>
              <c:numCache>
                <c:formatCode>General</c:formatCode>
                <c:ptCount val="7"/>
                <c:pt idx="0">
                  <c:v>0.83799999999999997</c:v>
                </c:pt>
                <c:pt idx="1">
                  <c:v>1.018</c:v>
                </c:pt>
                <c:pt idx="2">
                  <c:v>1.06</c:v>
                </c:pt>
                <c:pt idx="3">
                  <c:v>1.1180000000000001</c:v>
                </c:pt>
                <c:pt idx="4">
                  <c:v>1.1859999999999999</c:v>
                </c:pt>
                <c:pt idx="5">
                  <c:v>1.2430000000000001</c:v>
                </c:pt>
                <c:pt idx="6">
                  <c:v>1.492</c:v>
                </c:pt>
              </c:numCache>
            </c:numRef>
          </c:xVal>
          <c:yVal>
            <c:numRef>
              <c:f>Arkusz1!$L$31:$L$37</c:f>
              <c:numCache>
                <c:formatCode>0.0</c:formatCode>
                <c:ptCount val="7"/>
                <c:pt idx="0">
                  <c:v>42.68491077450431</c:v>
                </c:pt>
                <c:pt idx="1">
                  <c:v>20.05104256650592</c:v>
                </c:pt>
                <c:pt idx="2">
                  <c:v>12.83958840690415</c:v>
                </c:pt>
                <c:pt idx="3">
                  <c:v>0</c:v>
                </c:pt>
                <c:pt idx="4">
                  <c:v>-12.486889814159388</c:v>
                </c:pt>
                <c:pt idx="5">
                  <c:v>-20.667316493512644</c:v>
                </c:pt>
                <c:pt idx="6">
                  <c:v>-41.810314895778603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891-4859-B329-0AA9382C9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166496"/>
        <c:axId val="1811051792"/>
      </c:scatterChart>
      <c:valAx>
        <c:axId val="1908163232"/>
        <c:scaling>
          <c:orientation val="minMax"/>
          <c:max val="1.55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f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3685072"/>
        <c:crosses val="autoZero"/>
        <c:crossBetween val="midCat"/>
      </c:valAx>
      <c:valAx>
        <c:axId val="1963685072"/>
        <c:scaling>
          <c:orientation val="minMax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|k| [V/V]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08163232"/>
        <c:crosses val="autoZero"/>
        <c:crossBetween val="midCat"/>
      </c:valAx>
      <c:valAx>
        <c:axId val="181105179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φ</a:t>
                </a:r>
                <a:r>
                  <a:rPr lang="pl-PL" sz="1000" b="0" i="0" u="none" strike="noStrike" baseline="0">
                    <a:effectLst/>
                  </a:rPr>
                  <a:t> [°]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25166496"/>
        <c:crosses val="max"/>
        <c:crossBetween val="midCat"/>
      </c:valAx>
      <c:valAx>
        <c:axId val="18251664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105179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17</xdr:col>
      <xdr:colOff>0</xdr:colOff>
      <xdr:row>21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63E268C-B393-4BCD-BC47-1264C91C7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43</xdr:row>
      <xdr:rowOff>0</xdr:rowOff>
    </xdr:from>
    <xdr:to>
      <xdr:col>10</xdr:col>
      <xdr:colOff>653143</xdr:colOff>
      <xdr:row>61</xdr:row>
      <xdr:rowOff>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1200BA2-9558-4B36-85AF-45B7A922C9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61</xdr:row>
      <xdr:rowOff>184582</xdr:rowOff>
    </xdr:from>
    <xdr:to>
      <xdr:col>10</xdr:col>
      <xdr:colOff>0</xdr:colOff>
      <xdr:row>84</xdr:row>
      <xdr:rowOff>184582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F1F5A11-D8F4-4CF7-9641-729B8B73A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36DB-55FE-44EF-9B32-34FFDCF5BA06}">
  <dimension ref="B1:M42"/>
  <sheetViews>
    <sheetView tabSelected="1" topLeftCell="A71" zoomScale="115" zoomScaleNormal="115" workbookViewId="0">
      <selection activeCell="M28" sqref="M28:M40"/>
    </sheetView>
  </sheetViews>
  <sheetFormatPr defaultRowHeight="14.6" x14ac:dyDescent="0.4"/>
  <cols>
    <col min="11" max="11" width="9.53515625" bestFit="1" customWidth="1"/>
    <col min="12" max="12" width="10.07421875" bestFit="1" customWidth="1"/>
  </cols>
  <sheetData>
    <row r="1" spans="2:7" ht="15" thickBot="1" x14ac:dyDescent="0.45"/>
    <row r="2" spans="2:7" ht="18.899999999999999" thickBot="1" x14ac:dyDescent="0.45">
      <c r="B2" s="12" t="s">
        <v>0</v>
      </c>
      <c r="C2" s="1" t="s">
        <v>1</v>
      </c>
      <c r="D2" s="1" t="s">
        <v>2</v>
      </c>
    </row>
    <row r="3" spans="2:7" ht="15.45" thickBot="1" x14ac:dyDescent="0.45">
      <c r="B3" s="13"/>
      <c r="C3" s="2" t="s">
        <v>3</v>
      </c>
      <c r="D3" s="2" t="s">
        <v>3</v>
      </c>
    </row>
    <row r="4" spans="2:7" ht="15.9" thickBot="1" x14ac:dyDescent="0.45">
      <c r="B4" s="3">
        <v>1</v>
      </c>
      <c r="C4" s="4">
        <v>-11.8</v>
      </c>
      <c r="D4" s="4">
        <v>13.955</v>
      </c>
    </row>
    <row r="5" spans="2:7" ht="15.9" thickBot="1" x14ac:dyDescent="0.45">
      <c r="B5" s="3">
        <v>2</v>
      </c>
      <c r="C5" s="4">
        <v>-9.0299999999999994</v>
      </c>
      <c r="D5" s="4">
        <v>13.961</v>
      </c>
    </row>
    <row r="6" spans="2:7" ht="15.9" thickBot="1" x14ac:dyDescent="0.45">
      <c r="B6" s="3">
        <v>3</v>
      </c>
      <c r="C6" s="4">
        <v>-6.03</v>
      </c>
      <c r="D6" s="4">
        <v>13.968</v>
      </c>
    </row>
    <row r="7" spans="2:7" ht="15.9" thickBot="1" x14ac:dyDescent="0.45">
      <c r="B7" s="3">
        <v>4</v>
      </c>
      <c r="C7" s="4">
        <v>-3.02</v>
      </c>
      <c r="D7" s="4">
        <v>13.976000000000001</v>
      </c>
    </row>
    <row r="8" spans="2:7" ht="15.9" thickBot="1" x14ac:dyDescent="0.45">
      <c r="B8" s="3">
        <v>5</v>
      </c>
      <c r="C8" s="4">
        <v>-1.96</v>
      </c>
      <c r="D8" s="4">
        <v>13.981</v>
      </c>
    </row>
    <row r="9" spans="2:7" ht="15.9" thickBot="1" x14ac:dyDescent="0.45">
      <c r="B9" s="3">
        <v>6</v>
      </c>
      <c r="C9" s="4">
        <v>-1</v>
      </c>
      <c r="D9" s="4">
        <v>10.073</v>
      </c>
    </row>
    <row r="10" spans="2:7" ht="15.9" thickBot="1" x14ac:dyDescent="0.45">
      <c r="B10" s="3">
        <v>7</v>
      </c>
      <c r="C10" s="4">
        <v>-0.51</v>
      </c>
      <c r="D10" s="4">
        <v>5.149</v>
      </c>
    </row>
    <row r="11" spans="2:7" ht="15.9" thickBot="1" x14ac:dyDescent="0.45">
      <c r="B11" s="3">
        <v>8</v>
      </c>
      <c r="C11" s="4">
        <v>-0.21</v>
      </c>
      <c r="D11" s="4">
        <v>2.1269999999999998</v>
      </c>
    </row>
    <row r="12" spans="2:7" ht="15.9" thickBot="1" x14ac:dyDescent="0.45">
      <c r="B12" s="3">
        <v>9</v>
      </c>
      <c r="C12" s="4">
        <v>-0.02</v>
      </c>
      <c r="D12" s="4">
        <v>0.27100000000000002</v>
      </c>
    </row>
    <row r="13" spans="2:7" ht="15.9" thickBot="1" x14ac:dyDescent="0.45">
      <c r="B13" s="3">
        <v>10</v>
      </c>
      <c r="C13" s="4">
        <v>0.24</v>
      </c>
      <c r="D13" s="4">
        <v>-2.427</v>
      </c>
    </row>
    <row r="14" spans="2:7" ht="15.9" thickBot="1" x14ac:dyDescent="0.45">
      <c r="B14" s="3">
        <v>11</v>
      </c>
      <c r="C14" s="4">
        <v>0.5</v>
      </c>
      <c r="D14" s="4">
        <v>-5.0129999999999999</v>
      </c>
    </row>
    <row r="15" spans="2:7" ht="15.9" thickBot="1" x14ac:dyDescent="0.45">
      <c r="B15" s="3">
        <v>12</v>
      </c>
      <c r="C15" s="4">
        <v>1.01</v>
      </c>
      <c r="D15" s="4">
        <v>-10.151</v>
      </c>
    </row>
    <row r="16" spans="2:7" ht="15.9" thickBot="1" x14ac:dyDescent="0.45">
      <c r="B16" s="3">
        <v>13</v>
      </c>
      <c r="C16" s="4">
        <v>2.0499999999999998</v>
      </c>
      <c r="D16" s="4">
        <v>-12.307</v>
      </c>
      <c r="F16">
        <f t="array" ref="F16:G17">LINEST(D8:D16,C8:C16,0,1)</f>
        <v>-7.411176051852685</v>
      </c>
      <c r="G16">
        <v>0</v>
      </c>
    </row>
    <row r="17" spans="2:13" ht="15.9" thickBot="1" x14ac:dyDescent="0.45">
      <c r="B17" s="3">
        <v>14</v>
      </c>
      <c r="C17" s="4">
        <v>3.02</v>
      </c>
      <c r="D17" s="4">
        <v>-12.301</v>
      </c>
      <c r="F17">
        <v>0.56392852642696012</v>
      </c>
      <c r="G17" t="e">
        <v>#N/A</v>
      </c>
    </row>
    <row r="18" spans="2:13" ht="15.9" thickBot="1" x14ac:dyDescent="0.45">
      <c r="B18" s="3">
        <v>15</v>
      </c>
      <c r="C18" s="4">
        <v>6.03</v>
      </c>
      <c r="D18" s="4">
        <v>-12.292</v>
      </c>
    </row>
    <row r="19" spans="2:13" ht="15.9" thickBot="1" x14ac:dyDescent="0.45">
      <c r="B19" s="3">
        <v>16</v>
      </c>
      <c r="C19" s="4">
        <v>8.9600000000000009</v>
      </c>
      <c r="D19" s="4">
        <v>-12.285</v>
      </c>
      <c r="F19">
        <f t="array" ref="F19:G20">LINEST(D9:D15,C9:C15,0,1)</f>
        <v>-10.064418949207917</v>
      </c>
      <c r="G19">
        <v>0</v>
      </c>
    </row>
    <row r="20" spans="2:13" ht="15.9" thickBot="1" x14ac:dyDescent="0.45">
      <c r="B20" s="3">
        <v>17</v>
      </c>
      <c r="C20" s="4">
        <v>11.88</v>
      </c>
      <c r="D20" s="4">
        <v>-12.276</v>
      </c>
      <c r="F20">
        <v>1.9613131366074569E-2</v>
      </c>
      <c r="G20" t="e">
        <v>#N/A</v>
      </c>
    </row>
    <row r="23" spans="2:13" x14ac:dyDescent="0.4">
      <c r="F23">
        <f>(D11-D10)/(C11-C10)</f>
        <v>-10.073333333333332</v>
      </c>
    </row>
    <row r="25" spans="2:13" ht="15" thickBot="1" x14ac:dyDescent="0.45"/>
    <row r="26" spans="2:13" ht="15" thickBot="1" x14ac:dyDescent="0.45">
      <c r="B26" s="5" t="s">
        <v>0</v>
      </c>
      <c r="C26" s="6" t="s">
        <v>4</v>
      </c>
      <c r="D26" s="6" t="s">
        <v>5</v>
      </c>
      <c r="E26" s="6" t="s">
        <v>6</v>
      </c>
      <c r="F26" s="6" t="s">
        <v>7</v>
      </c>
      <c r="G26" s="6" t="s">
        <v>8</v>
      </c>
      <c r="H26" s="6" t="s">
        <v>9</v>
      </c>
      <c r="I26" s="6" t="s">
        <v>10</v>
      </c>
      <c r="J26" s="6" t="s">
        <v>11</v>
      </c>
      <c r="K26" s="7" t="s">
        <v>12</v>
      </c>
      <c r="L26" s="7" t="s">
        <v>13</v>
      </c>
    </row>
    <row r="27" spans="2:13" ht="15" thickBot="1" x14ac:dyDescent="0.45">
      <c r="B27" s="8" t="s">
        <v>14</v>
      </c>
      <c r="C27" s="9" t="s">
        <v>14</v>
      </c>
      <c r="D27" s="9" t="s">
        <v>15</v>
      </c>
      <c r="E27" s="9" t="s">
        <v>15</v>
      </c>
      <c r="F27" s="9" t="s">
        <v>16</v>
      </c>
      <c r="G27" s="9" t="s">
        <v>16</v>
      </c>
      <c r="H27" s="9" t="s">
        <v>16</v>
      </c>
      <c r="I27" s="9" t="s">
        <v>17</v>
      </c>
      <c r="J27" s="9" t="s">
        <v>17</v>
      </c>
      <c r="K27" s="9" t="s">
        <v>18</v>
      </c>
      <c r="L27" s="9" t="s">
        <v>19</v>
      </c>
    </row>
    <row r="28" spans="2:13" ht="15" thickBot="1" x14ac:dyDescent="0.45">
      <c r="B28" s="8">
        <v>1</v>
      </c>
      <c r="C28" s="10">
        <v>43739</v>
      </c>
      <c r="D28" s="9">
        <v>0.11260000000000001</v>
      </c>
      <c r="E28" s="9">
        <v>0.12</v>
      </c>
      <c r="F28" s="9">
        <v>3.8</v>
      </c>
      <c r="G28" s="9">
        <v>4</v>
      </c>
      <c r="H28" s="9">
        <v>1.6</v>
      </c>
      <c r="I28" s="9">
        <v>0.5</v>
      </c>
      <c r="J28" s="9">
        <v>0.5</v>
      </c>
      <c r="K28" s="11">
        <f>(G28*J28)/(F28*I28)</f>
        <v>1.0526315789473684</v>
      </c>
      <c r="L28" s="20">
        <f>DEGREES(ASIN(H28/G28))</f>
        <v>23.578178478201831</v>
      </c>
      <c r="M28" s="21">
        <v>7</v>
      </c>
    </row>
    <row r="29" spans="2:13" ht="15" thickBot="1" x14ac:dyDescent="0.45">
      <c r="B29" s="8">
        <v>2</v>
      </c>
      <c r="C29" s="10">
        <v>43556</v>
      </c>
      <c r="D29" s="9">
        <v>0.28149999999999997</v>
      </c>
      <c r="E29" s="9">
        <v>0.29399999999999998</v>
      </c>
      <c r="F29" s="9">
        <v>3.9</v>
      </c>
      <c r="G29" s="9">
        <v>6</v>
      </c>
      <c r="H29" s="9">
        <v>4.0999999999999996</v>
      </c>
      <c r="I29" s="9">
        <v>0.5</v>
      </c>
      <c r="J29" s="9">
        <v>0.5</v>
      </c>
      <c r="K29" s="11">
        <f t="shared" ref="K29:K40" si="0">(G29*J29)/(F29*I29)</f>
        <v>1.5384615384615385</v>
      </c>
      <c r="L29" s="20">
        <f t="shared" ref="L29:L34" si="1">DEGREES(ASIN(H29/G29))</f>
        <v>43.104673819895972</v>
      </c>
      <c r="M29" s="21">
        <v>7</v>
      </c>
    </row>
    <row r="30" spans="2:13" ht="15" thickBot="1" x14ac:dyDescent="0.45">
      <c r="B30" s="8">
        <v>3</v>
      </c>
      <c r="C30" s="9">
        <v>0.5</v>
      </c>
      <c r="D30" s="9">
        <v>0.56299999999999994</v>
      </c>
      <c r="E30" s="9">
        <v>0.57599999999999996</v>
      </c>
      <c r="F30" s="9">
        <v>3.8</v>
      </c>
      <c r="G30" s="9">
        <v>6</v>
      </c>
      <c r="H30" s="9">
        <v>5</v>
      </c>
      <c r="I30" s="9">
        <v>0.5</v>
      </c>
      <c r="J30" s="9">
        <v>1</v>
      </c>
      <c r="K30" s="11">
        <f t="shared" si="0"/>
        <v>3.1578947368421053</v>
      </c>
      <c r="L30" s="20">
        <f t="shared" si="1"/>
        <v>56.442690238079287</v>
      </c>
      <c r="M30" s="21">
        <v>7</v>
      </c>
    </row>
    <row r="31" spans="2:13" ht="15" thickBot="1" x14ac:dyDescent="0.45">
      <c r="B31" s="8">
        <v>4</v>
      </c>
      <c r="C31" s="9">
        <v>0.75</v>
      </c>
      <c r="D31" s="9">
        <v>0.84450000000000003</v>
      </c>
      <c r="E31" s="9">
        <v>0.83799999999999997</v>
      </c>
      <c r="F31" s="9">
        <v>3.9</v>
      </c>
      <c r="G31" s="9">
        <v>5.9</v>
      </c>
      <c r="H31" s="9">
        <v>4</v>
      </c>
      <c r="I31" s="9">
        <v>0.5</v>
      </c>
      <c r="J31" s="9">
        <v>2</v>
      </c>
      <c r="K31" s="11">
        <f t="shared" si="0"/>
        <v>6.051282051282052</v>
      </c>
      <c r="L31" s="20">
        <f t="shared" si="1"/>
        <v>42.68491077450431</v>
      </c>
      <c r="M31" s="21">
        <v>7</v>
      </c>
    </row>
    <row r="32" spans="2:13" ht="15" thickBot="1" x14ac:dyDescent="0.45">
      <c r="B32" s="8">
        <v>5</v>
      </c>
      <c r="C32" s="9">
        <v>0.9</v>
      </c>
      <c r="D32" s="9">
        <v>1.0129999999999999</v>
      </c>
      <c r="E32" s="9">
        <v>1.018</v>
      </c>
      <c r="F32" s="9">
        <v>3.7</v>
      </c>
      <c r="G32" s="9">
        <v>3.5</v>
      </c>
      <c r="H32" s="9">
        <v>1.2</v>
      </c>
      <c r="I32" s="9">
        <v>0.5</v>
      </c>
      <c r="J32" s="9">
        <v>5</v>
      </c>
      <c r="K32" s="11">
        <f t="shared" si="0"/>
        <v>9.4594594594594597</v>
      </c>
      <c r="L32" s="20">
        <f t="shared" si="1"/>
        <v>20.05104256650592</v>
      </c>
      <c r="M32" s="21">
        <v>7</v>
      </c>
    </row>
    <row r="33" spans="2:13" ht="15" thickBot="1" x14ac:dyDescent="0.45">
      <c r="B33" s="8">
        <v>6</v>
      </c>
      <c r="C33" s="9">
        <v>0.95</v>
      </c>
      <c r="D33" s="9">
        <v>1.07</v>
      </c>
      <c r="E33" s="9">
        <v>1.06</v>
      </c>
      <c r="F33" s="9">
        <v>3.8</v>
      </c>
      <c r="G33" s="9">
        <v>3.6</v>
      </c>
      <c r="H33" s="9">
        <v>0.8</v>
      </c>
      <c r="I33" s="9">
        <v>0.5</v>
      </c>
      <c r="J33" s="9">
        <v>5</v>
      </c>
      <c r="K33" s="11">
        <f t="shared" si="0"/>
        <v>9.4736842105263168</v>
      </c>
      <c r="L33" s="20">
        <f t="shared" si="1"/>
        <v>12.83958840690415</v>
      </c>
      <c r="M33" s="21">
        <v>7</v>
      </c>
    </row>
    <row r="34" spans="2:13" ht="15" thickBot="1" x14ac:dyDescent="0.45">
      <c r="B34" s="8">
        <v>7</v>
      </c>
      <c r="C34" s="9">
        <v>1</v>
      </c>
      <c r="D34" s="9">
        <v>1.1259999999999999</v>
      </c>
      <c r="E34" s="9">
        <v>1.1180000000000001</v>
      </c>
      <c r="F34" s="9">
        <v>3.8</v>
      </c>
      <c r="G34" s="9">
        <v>3.8</v>
      </c>
      <c r="H34" s="9">
        <v>0</v>
      </c>
      <c r="I34" s="9">
        <v>0.5</v>
      </c>
      <c r="J34" s="9">
        <v>5</v>
      </c>
      <c r="K34" s="11">
        <f t="shared" si="0"/>
        <v>10</v>
      </c>
      <c r="L34" s="20">
        <f t="shared" si="1"/>
        <v>0</v>
      </c>
      <c r="M34" s="21">
        <v>7</v>
      </c>
    </row>
    <row r="35" spans="2:13" ht="15" thickBot="1" x14ac:dyDescent="0.45">
      <c r="B35" s="8">
        <v>8</v>
      </c>
      <c r="C35" s="9">
        <v>1.05</v>
      </c>
      <c r="D35" s="9">
        <v>1.1819999999999999</v>
      </c>
      <c r="E35" s="9">
        <v>1.1859999999999999</v>
      </c>
      <c r="F35" s="9">
        <v>3.8</v>
      </c>
      <c r="G35" s="9">
        <v>3.7</v>
      </c>
      <c r="H35" s="9">
        <v>0.8</v>
      </c>
      <c r="I35" s="9">
        <v>0.5</v>
      </c>
      <c r="J35" s="9">
        <v>5</v>
      </c>
      <c r="K35" s="11">
        <f t="shared" si="0"/>
        <v>9.7368421052631575</v>
      </c>
      <c r="L35" s="20">
        <f>(-1)*DEGREES(ASIN(H35/G35))</f>
        <v>-12.486889814159388</v>
      </c>
      <c r="M35" s="21">
        <v>7</v>
      </c>
    </row>
    <row r="36" spans="2:13" ht="15" thickBot="1" x14ac:dyDescent="0.45">
      <c r="B36" s="8">
        <v>9</v>
      </c>
      <c r="C36" s="9">
        <v>1.1000000000000001</v>
      </c>
      <c r="D36" s="9">
        <v>1.2390000000000001</v>
      </c>
      <c r="E36" s="9">
        <v>1.2430000000000001</v>
      </c>
      <c r="F36" s="9">
        <v>3.8</v>
      </c>
      <c r="G36" s="9">
        <v>3.4</v>
      </c>
      <c r="H36" s="9">
        <v>1.2</v>
      </c>
      <c r="I36" s="9">
        <v>0.5</v>
      </c>
      <c r="J36" s="9">
        <v>5</v>
      </c>
      <c r="K36" s="11">
        <f t="shared" si="0"/>
        <v>8.9473684210526319</v>
      </c>
      <c r="L36" s="20">
        <f t="shared" ref="L36:L40" si="2">(-1)*DEGREES(ASIN(H36/G36))</f>
        <v>-20.667316493512644</v>
      </c>
      <c r="M36" s="21">
        <v>7</v>
      </c>
    </row>
    <row r="37" spans="2:13" ht="15" thickBot="1" x14ac:dyDescent="0.45">
      <c r="B37" s="8">
        <v>10</v>
      </c>
      <c r="C37" s="9">
        <v>1.33</v>
      </c>
      <c r="D37" s="9">
        <v>1.498</v>
      </c>
      <c r="E37" s="9">
        <v>1.492</v>
      </c>
      <c r="F37" s="9">
        <v>3.8</v>
      </c>
      <c r="G37" s="9">
        <v>2.4</v>
      </c>
      <c r="H37" s="9">
        <v>1.6</v>
      </c>
      <c r="I37" s="9">
        <v>0.5</v>
      </c>
      <c r="J37" s="9">
        <v>5</v>
      </c>
      <c r="K37" s="11">
        <f t="shared" si="0"/>
        <v>6.3157894736842106</v>
      </c>
      <c r="L37" s="20">
        <f t="shared" si="2"/>
        <v>-41.810314895778603</v>
      </c>
      <c r="M37" s="21">
        <v>7</v>
      </c>
    </row>
    <row r="38" spans="2:13" ht="15" thickBot="1" x14ac:dyDescent="0.45">
      <c r="B38" s="8">
        <v>11</v>
      </c>
      <c r="C38" s="9">
        <v>2</v>
      </c>
      <c r="D38" s="9">
        <v>2.2519999999999998</v>
      </c>
      <c r="E38" s="9">
        <v>2.23</v>
      </c>
      <c r="F38" s="9">
        <v>3.9</v>
      </c>
      <c r="G38" s="9">
        <v>6</v>
      </c>
      <c r="H38" s="9">
        <v>4.8</v>
      </c>
      <c r="I38" s="9">
        <v>0.5</v>
      </c>
      <c r="J38" s="9">
        <v>1</v>
      </c>
      <c r="K38" s="11">
        <f t="shared" si="0"/>
        <v>3.0769230769230771</v>
      </c>
      <c r="L38" s="20">
        <f t="shared" si="2"/>
        <v>-53.130102354155973</v>
      </c>
      <c r="M38" s="21">
        <v>7</v>
      </c>
    </row>
    <row r="39" spans="2:13" ht="15" thickBot="1" x14ac:dyDescent="0.45">
      <c r="B39" s="8">
        <v>12</v>
      </c>
      <c r="C39" s="9">
        <v>4</v>
      </c>
      <c r="D39" s="9">
        <v>4.5039999999999996</v>
      </c>
      <c r="E39" s="9">
        <v>4.5010000000000003</v>
      </c>
      <c r="F39" s="9">
        <v>4.9000000000000004</v>
      </c>
      <c r="G39" s="9">
        <v>3</v>
      </c>
      <c r="H39" s="9">
        <v>2</v>
      </c>
      <c r="I39" s="9">
        <v>0.5</v>
      </c>
      <c r="J39" s="9">
        <v>1</v>
      </c>
      <c r="K39" s="11">
        <f t="shared" si="0"/>
        <v>1.2244897959183672</v>
      </c>
      <c r="L39" s="20">
        <f t="shared" si="2"/>
        <v>-41.810314895778596</v>
      </c>
      <c r="M39" s="21">
        <v>7</v>
      </c>
    </row>
    <row r="40" spans="2:13" ht="15" thickBot="1" x14ac:dyDescent="0.45">
      <c r="B40" s="8">
        <v>13</v>
      </c>
      <c r="C40" s="9">
        <v>10</v>
      </c>
      <c r="D40" s="9">
        <v>11.26</v>
      </c>
      <c r="E40" s="9">
        <v>11.252000000000001</v>
      </c>
      <c r="F40" s="9">
        <v>4.8</v>
      </c>
      <c r="G40" s="9">
        <v>2</v>
      </c>
      <c r="H40" s="9">
        <v>0.8</v>
      </c>
      <c r="I40" s="9">
        <v>0.5</v>
      </c>
      <c r="J40" s="9">
        <v>1</v>
      </c>
      <c r="K40" s="11">
        <f t="shared" si="0"/>
        <v>0.83333333333333337</v>
      </c>
      <c r="L40" s="20">
        <f t="shared" si="2"/>
        <v>-23.578178478201831</v>
      </c>
      <c r="M40" s="21">
        <v>7</v>
      </c>
    </row>
    <row r="41" spans="2:13" ht="14.6" customHeight="1" x14ac:dyDescent="0.4">
      <c r="B41" s="14" t="s">
        <v>20</v>
      </c>
      <c r="C41" s="15"/>
      <c r="D41" s="15"/>
      <c r="E41" s="15"/>
      <c r="F41" s="15"/>
      <c r="G41" s="15"/>
      <c r="H41" s="15"/>
      <c r="I41" s="15"/>
      <c r="J41" s="15"/>
      <c r="K41" s="15"/>
      <c r="L41" s="16"/>
    </row>
    <row r="42" spans="2:13" ht="15" thickBot="1" x14ac:dyDescent="0.45">
      <c r="B42" s="17" t="s">
        <v>21</v>
      </c>
      <c r="C42" s="18"/>
      <c r="D42" s="18"/>
      <c r="E42" s="18"/>
      <c r="F42" s="18"/>
      <c r="G42" s="18"/>
      <c r="H42" s="18"/>
      <c r="I42" s="18"/>
      <c r="J42" s="18"/>
      <c r="K42" s="18"/>
      <c r="L42" s="19"/>
    </row>
  </sheetData>
  <mergeCells count="3">
    <mergeCell ref="B2:B3"/>
    <mergeCell ref="B41:L41"/>
    <mergeCell ref="B42:L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Borucki</dc:creator>
  <cp:lastModifiedBy>Kacper Borucki</cp:lastModifiedBy>
  <dcterms:created xsi:type="dcterms:W3CDTF">2019-04-19T09:22:33Z</dcterms:created>
  <dcterms:modified xsi:type="dcterms:W3CDTF">2019-04-19T12:20:13Z</dcterms:modified>
</cp:coreProperties>
</file>