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\thesis\urbs\myopic\input\"/>
    </mc:Choice>
  </mc:AlternateContent>
  <xr:revisionPtr revIDLastSave="0" documentId="13_ncr:1_{5CB565AD-EFB8-4845-88CA-6F345DE0E3C7}" xr6:coauthVersionLast="47" xr6:coauthVersionMax="47" xr10:uidLastSave="{00000000-0000-0000-0000-000000000000}"/>
  <bookViews>
    <workbookView xWindow="-110" yWindow="-110" windowWidth="19420" windowHeight="10560" xr2:uid="{2550D6F6-3412-4AFF-951F-F0AA6F8F82E1}"/>
  </bookViews>
  <sheets>
    <sheet name="Sheet1" sheetId="1" r:id="rId1"/>
  </sheets>
  <definedNames>
    <definedName name="_xlnm._FilterDatabase" localSheetId="0" hidden="1">Sheet1!$A$1:$K$148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9" i="1" s="1"/>
  <c r="E22" i="1"/>
  <c r="H19" i="1"/>
  <c r="G19" i="1"/>
  <c r="F19" i="1"/>
  <c r="F18" i="1"/>
  <c r="F12" i="1"/>
  <c r="G12" i="1" s="1"/>
  <c r="H12" i="1" s="1"/>
  <c r="I12" i="1" s="1"/>
  <c r="J12" i="1" s="1"/>
  <c r="K12" i="1" s="1"/>
  <c r="K57" i="1" l="1"/>
  <c r="K62" i="1" s="1"/>
  <c r="J57" i="1"/>
  <c r="I57" i="1"/>
  <c r="I62" i="1" s="1"/>
  <c r="H57" i="1"/>
  <c r="G57" i="1"/>
  <c r="G62" i="1" s="1"/>
  <c r="F57" i="1"/>
  <c r="E57" i="1"/>
  <c r="E62" i="1" s="1"/>
  <c r="J55" i="1"/>
  <c r="H55" i="1"/>
  <c r="F55" i="1"/>
  <c r="J54" i="1"/>
  <c r="H54" i="1"/>
  <c r="F54" i="1"/>
  <c r="E42" i="1"/>
  <c r="H40" i="1"/>
  <c r="G40" i="1"/>
  <c r="F40" i="1"/>
  <c r="H39" i="1"/>
  <c r="G39" i="1"/>
  <c r="F39" i="1"/>
  <c r="F38" i="1"/>
  <c r="H35" i="1"/>
  <c r="G35" i="1"/>
  <c r="F35" i="1"/>
  <c r="H34" i="1"/>
  <c r="G34" i="1"/>
  <c r="F34" i="1"/>
  <c r="F11" i="1"/>
  <c r="G11" i="1" s="1"/>
  <c r="H11" i="1" s="1"/>
  <c r="I11" i="1" s="1"/>
  <c r="J11" i="1" s="1"/>
  <c r="K11" i="1" s="1"/>
  <c r="F10" i="1"/>
  <c r="G10" i="1" s="1"/>
  <c r="H10" i="1" s="1"/>
  <c r="I10" i="1" s="1"/>
  <c r="J10" i="1" s="1"/>
  <c r="K10" i="1" s="1"/>
  <c r="H9" i="1"/>
  <c r="I9" i="1" s="1"/>
  <c r="J9" i="1" s="1"/>
  <c r="K9" i="1" s="1"/>
  <c r="F8" i="1"/>
  <c r="G8" i="1" s="1"/>
  <c r="H8" i="1" s="1"/>
  <c r="I8" i="1" s="1"/>
  <c r="J8" i="1" s="1"/>
  <c r="K8" i="1" s="1"/>
  <c r="F7" i="1"/>
  <c r="G7" i="1" s="1"/>
  <c r="H7" i="1" s="1"/>
  <c r="I7" i="1" s="1"/>
  <c r="J7" i="1" s="1"/>
  <c r="K7" i="1" s="1"/>
  <c r="F6" i="1"/>
  <c r="G6" i="1" s="1"/>
  <c r="H6" i="1" s="1"/>
  <c r="I6" i="1" s="1"/>
  <c r="J6" i="1" s="1"/>
  <c r="K6" i="1" s="1"/>
  <c r="F5" i="1"/>
  <c r="G5" i="1" s="1"/>
  <c r="H5" i="1" s="1"/>
  <c r="I5" i="1" s="1"/>
  <c r="J5" i="1" s="1"/>
  <c r="K5" i="1" s="1"/>
  <c r="F2" i="1"/>
  <c r="G2" i="1" s="1"/>
  <c r="H2" i="1" s="1"/>
  <c r="J62" i="1" l="1"/>
  <c r="F62" i="1"/>
  <c r="H62" i="1"/>
</calcChain>
</file>

<file path=xl/sharedStrings.xml><?xml version="1.0" encoding="utf-8"?>
<sst xmlns="http://schemas.openxmlformats.org/spreadsheetml/2006/main" count="797" uniqueCount="75">
  <si>
    <t>ID</t>
  </si>
  <si>
    <t>Sheet</t>
  </si>
  <si>
    <t>Parameter</t>
  </si>
  <si>
    <t>CO2 limit</t>
  </si>
  <si>
    <t>Global</t>
  </si>
  <si>
    <t>CO2</t>
  </si>
  <si>
    <t>Geothermie</t>
  </si>
  <si>
    <t>Nuclear</t>
  </si>
  <si>
    <t>Biomass</t>
  </si>
  <si>
    <t>Coal</t>
  </si>
  <si>
    <t>Gas</t>
  </si>
  <si>
    <t>Oil</t>
  </si>
  <si>
    <t>Other</t>
  </si>
  <si>
    <t>Elec sell</t>
  </si>
  <si>
    <t>Elec buy</t>
  </si>
  <si>
    <t>Commodity</t>
  </si>
  <si>
    <t>price</t>
  </si>
  <si>
    <t>Dimension</t>
  </si>
  <si>
    <t>€/MWh</t>
  </si>
  <si>
    <t>Hydro plant</t>
  </si>
  <si>
    <t>Onshore wind park</t>
  </si>
  <si>
    <t>Photovoltaics</t>
  </si>
  <si>
    <t>Biomass plant</t>
  </si>
  <si>
    <t>Geothermal plant</t>
  </si>
  <si>
    <t>Coal plant</t>
  </si>
  <si>
    <t>Oil plant</t>
  </si>
  <si>
    <t>Gas plant</t>
  </si>
  <si>
    <t>Nuclear plant</t>
  </si>
  <si>
    <t>Others</t>
  </si>
  <si>
    <t>Slack plant</t>
  </si>
  <si>
    <t>Curtailment</t>
  </si>
  <si>
    <t>Export</t>
  </si>
  <si>
    <t>Import</t>
  </si>
  <si>
    <t>Small-scale heat pumps</t>
  </si>
  <si>
    <t>Large-scale heat pumps</t>
  </si>
  <si>
    <t>Electric heaters</t>
  </si>
  <si>
    <t>Direct firing</t>
  </si>
  <si>
    <t>Electric chargers</t>
  </si>
  <si>
    <t>Electricity conversion</t>
  </si>
  <si>
    <t>Process</t>
  </si>
  <si>
    <t>inst-cap</t>
  </si>
  <si>
    <t>MW</t>
  </si>
  <si>
    <t>inv-cost</t>
  </si>
  <si>
    <t>€/MW</t>
  </si>
  <si>
    <t>cap-up</t>
  </si>
  <si>
    <t>Notes</t>
  </si>
  <si>
    <t>inf</t>
  </si>
  <si>
    <t>fix-cost</t>
  </si>
  <si>
    <t>var-cost</t>
  </si>
  <si>
    <t>€/MW/year</t>
  </si>
  <si>
    <t>MtCO2/a</t>
  </si>
  <si>
    <t>Site</t>
  </si>
  <si>
    <t>Bayern</t>
  </si>
  <si>
    <t>Pump storage</t>
  </si>
  <si>
    <t>Battery</t>
  </si>
  <si>
    <t>Space heating storage</t>
  </si>
  <si>
    <t>Process heating storage A</t>
  </si>
  <si>
    <t>Process heating storage B</t>
  </si>
  <si>
    <t>Storage</t>
  </si>
  <si>
    <t>inv-cost-p</t>
  </si>
  <si>
    <t>inv-cost-c</t>
  </si>
  <si>
    <t>fix-cost-p</t>
  </si>
  <si>
    <t>fix-cost-c</t>
  </si>
  <si>
    <t>var-cost-p</t>
  </si>
  <si>
    <t>var-cost-c</t>
  </si>
  <si>
    <t>€/MWh/year</t>
  </si>
  <si>
    <t>Electric charging</t>
  </si>
  <si>
    <t>Space heating</t>
  </si>
  <si>
    <t>Process heating A</t>
  </si>
  <si>
    <t>Process heating B</t>
  </si>
  <si>
    <t>Process heating C</t>
  </si>
  <si>
    <t>TWh/year</t>
  </si>
  <si>
    <t>Demand</t>
  </si>
  <si>
    <t>-</t>
  </si>
  <si>
    <t>Elec_Rest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</si>
</sst>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right" vertical="center"/>
    </xf>
    <xf numFmtId="4" fontId="0" fillId="0" borderId="0" xfId="0" applyNumberFormat="1"/>
    <xf numFmtId="4" fontId="0" fillId="2" borderId="0" xfId="0" applyNumberFormat="1" applyFill="1"/>
    <xf numFmtId="4" fontId="0" fillId="0" borderId="0" xfId="0" applyNumberFormat="1" applyAlignment="1">
      <alignment horizontal="right" vertical="center"/>
    </xf>
    <xf numFmtId="4" fontId="0" fillId="4" borderId="0" xfId="0" applyNumberFormat="1" applyFill="1" applyAlignment="1">
      <alignment horizontal="right"/>
    </xf>
    <xf numFmtId="4" fontId="0" fillId="4" borderId="0" xfId="0" applyNumberFormat="1" applyFill="1"/>
    <xf numFmtId="4" fontId="0" fillId="2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4" fontId="0" fillId="5" borderId="0" xfId="0" applyNumberFormat="1" applyFill="1"/>
    <xf numFmtId="0" fontId="0" fillId="5" borderId="0" xfId="0" applyFill="1"/>
    <xf numFmtId="3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649A-627C-4949-86D2-A3A5E4D13864}">
  <dimension ref="A1:M148"/>
  <sheetViews>
    <sheetView tabSelected="1" workbookViewId="0">
      <pane ySplit="1" topLeftCell="A2" activePane="bottomLeft" state="frozen"/>
      <selection pane="bottomLeft" activeCell="F6" sqref="F6"/>
    </sheetView>
  </sheetViews>
  <sheetFormatPr defaultRowHeight="14.5" x14ac:dyDescent="0.35"/>
  <cols>
    <col min="1" max="1" width="22.26953125" bestFit="1" customWidth="1"/>
    <col min="2" max="2" width="10.453125" bestFit="1" customWidth="1"/>
    <col min="3" max="3" width="14.26953125" bestFit="1" customWidth="1"/>
    <col min="4" max="4" width="14.26953125" customWidth="1"/>
    <col min="5" max="11" width="11.26953125" bestFit="1" customWidth="1"/>
    <col min="12" max="12" width="11.7265625" bestFit="1" customWidth="1"/>
    <col min="13" max="13" width="35.26953125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51</v>
      </c>
      <c r="E1" s="2">
        <v>2020</v>
      </c>
      <c r="F1" s="2">
        <v>2025</v>
      </c>
      <c r="G1" s="2">
        <v>2030</v>
      </c>
      <c r="H1" s="2">
        <v>2035</v>
      </c>
      <c r="I1" s="2">
        <v>2040</v>
      </c>
      <c r="J1" s="2">
        <v>2045</v>
      </c>
      <c r="K1" s="2">
        <v>2050</v>
      </c>
      <c r="L1" s="2" t="s">
        <v>17</v>
      </c>
      <c r="M1" s="2" t="s">
        <v>45</v>
      </c>
    </row>
    <row r="2" spans="1:13" x14ac:dyDescent="0.35">
      <c r="A2" s="6" t="s">
        <v>3</v>
      </c>
      <c r="B2" s="4" t="s">
        <v>4</v>
      </c>
      <c r="C2" s="4" t="s">
        <v>3</v>
      </c>
      <c r="D2" s="4" t="s">
        <v>52</v>
      </c>
      <c r="E2" s="10">
        <v>80</v>
      </c>
      <c r="F2" s="10">
        <f>E2*0.5</f>
        <v>40</v>
      </c>
      <c r="G2" s="10">
        <f t="shared" ref="G2:H2" si="0">F2*0.5</f>
        <v>20</v>
      </c>
      <c r="H2" s="10">
        <f t="shared" si="0"/>
        <v>10</v>
      </c>
      <c r="I2" s="10">
        <v>0</v>
      </c>
      <c r="J2" s="10">
        <v>0</v>
      </c>
      <c r="K2" s="10">
        <v>0</v>
      </c>
      <c r="L2" s="4" t="s">
        <v>50</v>
      </c>
    </row>
    <row r="3" spans="1:13" x14ac:dyDescent="0.35">
      <c r="A3" s="7" t="s">
        <v>5</v>
      </c>
      <c r="B3" s="3" t="s">
        <v>15</v>
      </c>
      <c r="C3" s="3" t="s">
        <v>16</v>
      </c>
      <c r="D3" s="3" t="s">
        <v>52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3" t="s">
        <v>18</v>
      </c>
    </row>
    <row r="4" spans="1:13" x14ac:dyDescent="0.35">
      <c r="A4" s="7" t="s">
        <v>6</v>
      </c>
      <c r="B4" s="3" t="s">
        <v>15</v>
      </c>
      <c r="C4" s="3" t="s">
        <v>16</v>
      </c>
      <c r="D4" s="3" t="s">
        <v>52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3" t="s">
        <v>18</v>
      </c>
    </row>
    <row r="5" spans="1:13" x14ac:dyDescent="0.35">
      <c r="A5" s="7" t="s">
        <v>7</v>
      </c>
      <c r="B5" s="3" t="s">
        <v>15</v>
      </c>
      <c r="C5" s="3" t="s">
        <v>16</v>
      </c>
      <c r="D5" s="3" t="s">
        <v>52</v>
      </c>
      <c r="E5" s="11">
        <v>2.6</v>
      </c>
      <c r="F5" s="9">
        <f t="shared" ref="F5:K12" si="1">E5*1.02</f>
        <v>2.6520000000000001</v>
      </c>
      <c r="G5" s="9">
        <f t="shared" si="1"/>
        <v>2.7050400000000003</v>
      </c>
      <c r="H5" s="9">
        <f t="shared" si="1"/>
        <v>2.7591408000000004</v>
      </c>
      <c r="I5" s="9">
        <f t="shared" si="1"/>
        <v>2.8143236160000002</v>
      </c>
      <c r="J5" s="9">
        <f t="shared" si="1"/>
        <v>2.8706100883200003</v>
      </c>
      <c r="K5" s="9">
        <f t="shared" si="1"/>
        <v>2.9280222900864006</v>
      </c>
      <c r="L5" s="3" t="s">
        <v>18</v>
      </c>
    </row>
    <row r="6" spans="1:13" x14ac:dyDescent="0.35">
      <c r="A6" s="7" t="s">
        <v>8</v>
      </c>
      <c r="B6" s="3" t="s">
        <v>15</v>
      </c>
      <c r="C6" s="3" t="s">
        <v>16</v>
      </c>
      <c r="D6" s="3" t="s">
        <v>52</v>
      </c>
      <c r="E6" s="11">
        <v>7</v>
      </c>
      <c r="F6" s="9">
        <f t="shared" si="1"/>
        <v>7.1400000000000006</v>
      </c>
      <c r="G6" s="9">
        <f t="shared" si="1"/>
        <v>7.2828000000000008</v>
      </c>
      <c r="H6" s="9">
        <f t="shared" si="1"/>
        <v>7.4284560000000006</v>
      </c>
      <c r="I6" s="9">
        <f t="shared" si="1"/>
        <v>7.5770251200000009</v>
      </c>
      <c r="J6" s="9">
        <f t="shared" si="1"/>
        <v>7.7285656224000014</v>
      </c>
      <c r="K6" s="9">
        <f t="shared" si="1"/>
        <v>7.883136934848002</v>
      </c>
      <c r="L6" s="3" t="s">
        <v>18</v>
      </c>
    </row>
    <row r="7" spans="1:13" x14ac:dyDescent="0.35">
      <c r="A7" s="7" t="s">
        <v>9</v>
      </c>
      <c r="B7" s="3" t="s">
        <v>15</v>
      </c>
      <c r="C7" s="3" t="s">
        <v>16</v>
      </c>
      <c r="D7" s="3" t="s">
        <v>52</v>
      </c>
      <c r="E7" s="11">
        <v>8.15</v>
      </c>
      <c r="F7" s="9">
        <f t="shared" si="1"/>
        <v>8.3130000000000006</v>
      </c>
      <c r="G7" s="9">
        <f t="shared" si="1"/>
        <v>8.47926</v>
      </c>
      <c r="H7" s="9">
        <f t="shared" si="1"/>
        <v>8.6488452000000002</v>
      </c>
      <c r="I7" s="9">
        <f t="shared" si="1"/>
        <v>8.8218221040000007</v>
      </c>
      <c r="J7" s="9">
        <f t="shared" si="1"/>
        <v>8.9982585460800006</v>
      </c>
      <c r="K7" s="9">
        <f t="shared" si="1"/>
        <v>9.1782237170016003</v>
      </c>
      <c r="L7" s="3" t="s">
        <v>18</v>
      </c>
    </row>
    <row r="8" spans="1:13" x14ac:dyDescent="0.35">
      <c r="A8" s="7" t="s">
        <v>10</v>
      </c>
      <c r="B8" s="3" t="s">
        <v>15</v>
      </c>
      <c r="C8" s="3" t="s">
        <v>16</v>
      </c>
      <c r="D8" s="3" t="s">
        <v>52</v>
      </c>
      <c r="E8" s="11">
        <v>20.100000000000001</v>
      </c>
      <c r="F8" s="9">
        <f t="shared" si="1"/>
        <v>20.502000000000002</v>
      </c>
      <c r="G8" s="9">
        <f t="shared" si="1"/>
        <v>20.912040000000005</v>
      </c>
      <c r="H8" s="9">
        <f t="shared" si="1"/>
        <v>21.330280800000004</v>
      </c>
      <c r="I8" s="9">
        <f t="shared" si="1"/>
        <v>21.756886416000004</v>
      </c>
      <c r="J8" s="9">
        <f t="shared" si="1"/>
        <v>22.192024144320005</v>
      </c>
      <c r="K8" s="9">
        <f t="shared" si="1"/>
        <v>22.635864627206406</v>
      </c>
      <c r="L8" s="3" t="s">
        <v>18</v>
      </c>
    </row>
    <row r="9" spans="1:13" x14ac:dyDescent="0.35">
      <c r="A9" s="7" t="s">
        <v>11</v>
      </c>
      <c r="B9" s="3" t="s">
        <v>15</v>
      </c>
      <c r="C9" s="3" t="s">
        <v>16</v>
      </c>
      <c r="D9" s="3" t="s">
        <v>52</v>
      </c>
      <c r="E9" s="11">
        <v>50</v>
      </c>
      <c r="F9" s="9">
        <f t="shared" si="1"/>
        <v>51</v>
      </c>
      <c r="G9" s="9">
        <f t="shared" si="1"/>
        <v>52.02</v>
      </c>
      <c r="H9" s="9">
        <f t="shared" si="1"/>
        <v>53.060400000000001</v>
      </c>
      <c r="I9" s="9">
        <f t="shared" si="1"/>
        <v>54.121608000000002</v>
      </c>
      <c r="J9" s="9">
        <f t="shared" si="1"/>
        <v>55.204040160000005</v>
      </c>
      <c r="K9" s="9">
        <f t="shared" si="1"/>
        <v>56.308120963200004</v>
      </c>
      <c r="L9" s="3" t="s">
        <v>18</v>
      </c>
    </row>
    <row r="10" spans="1:13" x14ac:dyDescent="0.35">
      <c r="A10" s="7" t="s">
        <v>12</v>
      </c>
      <c r="B10" s="3" t="s">
        <v>15</v>
      </c>
      <c r="C10" s="3" t="s">
        <v>16</v>
      </c>
      <c r="D10" s="3" t="s">
        <v>52</v>
      </c>
      <c r="E10" s="9">
        <v>55</v>
      </c>
      <c r="F10" s="9">
        <f t="shared" si="1"/>
        <v>56.1</v>
      </c>
      <c r="G10" s="9">
        <f t="shared" si="1"/>
        <v>57.222000000000001</v>
      </c>
      <c r="H10" s="9">
        <f t="shared" si="1"/>
        <v>58.366440000000004</v>
      </c>
      <c r="I10" s="9">
        <f t="shared" si="1"/>
        <v>59.533768800000004</v>
      </c>
      <c r="J10" s="9">
        <f t="shared" si="1"/>
        <v>60.724444176000006</v>
      </c>
      <c r="K10" s="9">
        <f t="shared" si="1"/>
        <v>61.938933059520004</v>
      </c>
      <c r="L10" s="3" t="s">
        <v>18</v>
      </c>
    </row>
    <row r="11" spans="1:13" x14ac:dyDescent="0.35">
      <c r="A11" s="7" t="s">
        <v>13</v>
      </c>
      <c r="B11" s="3" t="s">
        <v>15</v>
      </c>
      <c r="C11" s="3" t="s">
        <v>16</v>
      </c>
      <c r="D11" s="3" t="s">
        <v>52</v>
      </c>
      <c r="E11" s="11">
        <v>10</v>
      </c>
      <c r="F11" s="9">
        <f>E11*1.02</f>
        <v>10.199999999999999</v>
      </c>
      <c r="G11" s="9">
        <f t="shared" si="1"/>
        <v>10.404</v>
      </c>
      <c r="H11" s="9">
        <f t="shared" si="1"/>
        <v>10.612080000000001</v>
      </c>
      <c r="I11" s="9">
        <f t="shared" si="1"/>
        <v>10.824321600000001</v>
      </c>
      <c r="J11" s="9">
        <f t="shared" si="1"/>
        <v>11.040808032000001</v>
      </c>
      <c r="K11" s="9">
        <f t="shared" si="1"/>
        <v>11.261624192640001</v>
      </c>
      <c r="L11" s="3" t="s">
        <v>18</v>
      </c>
    </row>
    <row r="12" spans="1:13" x14ac:dyDescent="0.35">
      <c r="A12" s="7" t="s">
        <v>14</v>
      </c>
      <c r="B12" s="3" t="s">
        <v>15</v>
      </c>
      <c r="C12" s="3" t="s">
        <v>16</v>
      </c>
      <c r="D12" s="3" t="s">
        <v>52</v>
      </c>
      <c r="E12" s="11">
        <v>100</v>
      </c>
      <c r="F12" s="11">
        <f>E12*1.02</f>
        <v>102</v>
      </c>
      <c r="G12" s="11">
        <f t="shared" si="1"/>
        <v>104.04</v>
      </c>
      <c r="H12" s="11">
        <f t="shared" si="1"/>
        <v>106.1208</v>
      </c>
      <c r="I12" s="11">
        <f t="shared" si="1"/>
        <v>108.243216</v>
      </c>
      <c r="J12" s="11">
        <f t="shared" si="1"/>
        <v>110.40808032000001</v>
      </c>
      <c r="K12" s="11">
        <f t="shared" si="1"/>
        <v>112.61624192640001</v>
      </c>
      <c r="L12" s="3" t="s">
        <v>18</v>
      </c>
    </row>
    <row r="13" spans="1:13" x14ac:dyDescent="0.35">
      <c r="A13" s="8" t="s">
        <v>19</v>
      </c>
      <c r="B13" s="5" t="s">
        <v>39</v>
      </c>
      <c r="C13" s="5" t="s">
        <v>44</v>
      </c>
      <c r="D13" s="5" t="s">
        <v>52</v>
      </c>
      <c r="E13" s="12">
        <v>1981</v>
      </c>
      <c r="F13" s="12">
        <v>1981</v>
      </c>
      <c r="G13" s="12">
        <v>1981</v>
      </c>
      <c r="H13" s="12">
        <v>1981</v>
      </c>
      <c r="I13" s="12">
        <v>1981</v>
      </c>
      <c r="J13" s="12">
        <v>1981</v>
      </c>
      <c r="K13" s="12">
        <v>1981</v>
      </c>
      <c r="L13" s="5" t="s">
        <v>41</v>
      </c>
    </row>
    <row r="14" spans="1:13" x14ac:dyDescent="0.35">
      <c r="A14" s="8" t="s">
        <v>20</v>
      </c>
      <c r="B14" s="5" t="s">
        <v>39</v>
      </c>
      <c r="C14" s="5" t="s">
        <v>44</v>
      </c>
      <c r="D14" s="5" t="s">
        <v>52</v>
      </c>
      <c r="E14" s="12" t="s">
        <v>46</v>
      </c>
      <c r="F14" s="12" t="s">
        <v>46</v>
      </c>
      <c r="G14" s="12" t="s">
        <v>46</v>
      </c>
      <c r="H14" s="12" t="s">
        <v>46</v>
      </c>
      <c r="I14" s="12" t="s">
        <v>46</v>
      </c>
      <c r="J14" s="12" t="s">
        <v>46</v>
      </c>
      <c r="K14" s="12" t="s">
        <v>46</v>
      </c>
      <c r="L14" s="5" t="s">
        <v>41</v>
      </c>
    </row>
    <row r="15" spans="1:13" x14ac:dyDescent="0.35">
      <c r="A15" s="8" t="s">
        <v>21</v>
      </c>
      <c r="B15" s="5" t="s">
        <v>39</v>
      </c>
      <c r="C15" s="5" t="s">
        <v>44</v>
      </c>
      <c r="D15" s="5" t="s">
        <v>52</v>
      </c>
      <c r="E15" s="12" t="s">
        <v>46</v>
      </c>
      <c r="F15" s="12" t="s">
        <v>46</v>
      </c>
      <c r="G15" s="12" t="s">
        <v>46</v>
      </c>
      <c r="H15" s="12" t="s">
        <v>46</v>
      </c>
      <c r="I15" s="12" t="s">
        <v>46</v>
      </c>
      <c r="J15" s="12" t="s">
        <v>46</v>
      </c>
      <c r="K15" s="12" t="s">
        <v>46</v>
      </c>
      <c r="L15" s="5" t="s">
        <v>41</v>
      </c>
    </row>
    <row r="16" spans="1:13" x14ac:dyDescent="0.35">
      <c r="A16" s="8" t="s">
        <v>22</v>
      </c>
      <c r="B16" s="5" t="s">
        <v>39</v>
      </c>
      <c r="C16" s="5" t="s">
        <v>44</v>
      </c>
      <c r="D16" s="5" t="s">
        <v>52</v>
      </c>
      <c r="E16" s="12">
        <v>1848</v>
      </c>
      <c r="F16" s="12">
        <v>1848</v>
      </c>
      <c r="G16" s="12">
        <v>1848</v>
      </c>
      <c r="H16" s="12">
        <v>1848</v>
      </c>
      <c r="I16" s="12">
        <v>1848</v>
      </c>
      <c r="J16" s="12">
        <v>1848</v>
      </c>
      <c r="K16" s="12">
        <v>1848</v>
      </c>
      <c r="L16" s="5" t="s">
        <v>41</v>
      </c>
    </row>
    <row r="17" spans="1:12" x14ac:dyDescent="0.35">
      <c r="A17" s="8" t="s">
        <v>23</v>
      </c>
      <c r="B17" s="5" t="s">
        <v>39</v>
      </c>
      <c r="C17" s="5" t="s">
        <v>44</v>
      </c>
      <c r="D17" s="5" t="s">
        <v>52</v>
      </c>
      <c r="E17" s="12">
        <v>46</v>
      </c>
      <c r="F17" s="12">
        <v>46</v>
      </c>
      <c r="G17" s="12">
        <v>46</v>
      </c>
      <c r="H17" s="12">
        <v>46</v>
      </c>
      <c r="I17" s="12">
        <v>46</v>
      </c>
      <c r="J17" s="12">
        <v>46</v>
      </c>
      <c r="K17" s="12">
        <v>46</v>
      </c>
      <c r="L17" s="5" t="s">
        <v>41</v>
      </c>
    </row>
    <row r="18" spans="1:12" x14ac:dyDescent="0.35">
      <c r="A18" s="8" t="s">
        <v>24</v>
      </c>
      <c r="B18" s="5" t="s">
        <v>39</v>
      </c>
      <c r="C18" s="5" t="s">
        <v>44</v>
      </c>
      <c r="D18" s="5" t="s">
        <v>52</v>
      </c>
      <c r="E18" s="12">
        <v>839</v>
      </c>
      <c r="F18" s="13">
        <f>E18*0.5</f>
        <v>419.5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5" t="s">
        <v>41</v>
      </c>
    </row>
    <row r="19" spans="1:12" x14ac:dyDescent="0.35">
      <c r="A19" s="8" t="s">
        <v>25</v>
      </c>
      <c r="B19" s="5" t="s">
        <v>39</v>
      </c>
      <c r="C19" s="5" t="s">
        <v>44</v>
      </c>
      <c r="D19" s="5" t="s">
        <v>52</v>
      </c>
      <c r="E19" s="12">
        <v>1388</v>
      </c>
      <c r="F19" s="13">
        <f>E19*0.75</f>
        <v>1041</v>
      </c>
      <c r="G19" s="13">
        <f>E19*0.5</f>
        <v>694</v>
      </c>
      <c r="H19" s="13">
        <f>E19*0.25</f>
        <v>347</v>
      </c>
      <c r="I19" s="13">
        <v>0</v>
      </c>
      <c r="J19" s="13">
        <v>0</v>
      </c>
      <c r="K19" s="13">
        <v>0</v>
      </c>
      <c r="L19" s="5" t="s">
        <v>41</v>
      </c>
    </row>
    <row r="20" spans="1:12" x14ac:dyDescent="0.35">
      <c r="A20" s="8" t="s">
        <v>26</v>
      </c>
      <c r="B20" s="5" t="s">
        <v>39</v>
      </c>
      <c r="C20" s="5" t="s">
        <v>44</v>
      </c>
      <c r="D20" s="5" t="s">
        <v>52</v>
      </c>
      <c r="E20" s="12">
        <v>4219</v>
      </c>
      <c r="F20" s="12">
        <v>4500</v>
      </c>
      <c r="G20" s="12">
        <v>4500</v>
      </c>
      <c r="H20" s="12">
        <v>4500</v>
      </c>
      <c r="I20" s="13">
        <v>0</v>
      </c>
      <c r="J20" s="13">
        <v>0</v>
      </c>
      <c r="K20" s="13">
        <v>0</v>
      </c>
      <c r="L20" s="5" t="s">
        <v>41</v>
      </c>
    </row>
    <row r="21" spans="1:12" x14ac:dyDescent="0.35">
      <c r="A21" s="8" t="s">
        <v>27</v>
      </c>
      <c r="B21" s="5" t="s">
        <v>39</v>
      </c>
      <c r="C21" s="5" t="s">
        <v>44</v>
      </c>
      <c r="D21" s="5" t="s">
        <v>52</v>
      </c>
      <c r="E21" s="12">
        <v>2698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5" t="s">
        <v>41</v>
      </c>
    </row>
    <row r="22" spans="1:12" x14ac:dyDescent="0.35">
      <c r="A22" s="8" t="s">
        <v>28</v>
      </c>
      <c r="B22" s="5" t="s">
        <v>39</v>
      </c>
      <c r="C22" s="5" t="s">
        <v>44</v>
      </c>
      <c r="D22" s="5" t="s">
        <v>52</v>
      </c>
      <c r="E22" s="12">
        <f>165+341-E17</f>
        <v>460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5" t="s">
        <v>41</v>
      </c>
    </row>
    <row r="23" spans="1:12" x14ac:dyDescent="0.35">
      <c r="A23" s="8" t="s">
        <v>29</v>
      </c>
      <c r="B23" s="5" t="s">
        <v>39</v>
      </c>
      <c r="C23" s="5" t="s">
        <v>44</v>
      </c>
      <c r="D23" s="5" t="s">
        <v>52</v>
      </c>
      <c r="E23" s="12">
        <v>999999</v>
      </c>
      <c r="F23" s="12">
        <v>999999</v>
      </c>
      <c r="G23" s="12">
        <v>999999</v>
      </c>
      <c r="H23" s="12">
        <v>999999</v>
      </c>
      <c r="I23" s="12">
        <v>999999</v>
      </c>
      <c r="J23" s="12">
        <v>999999</v>
      </c>
      <c r="K23" s="12">
        <v>999999</v>
      </c>
      <c r="L23" s="5" t="s">
        <v>41</v>
      </c>
    </row>
    <row r="24" spans="1:12" x14ac:dyDescent="0.35">
      <c r="A24" s="8" t="s">
        <v>30</v>
      </c>
      <c r="B24" s="5" t="s">
        <v>39</v>
      </c>
      <c r="C24" s="5" t="s">
        <v>44</v>
      </c>
      <c r="D24" s="5" t="s">
        <v>52</v>
      </c>
      <c r="E24" s="12">
        <v>999999</v>
      </c>
      <c r="F24" s="12">
        <v>999999</v>
      </c>
      <c r="G24" s="12">
        <v>999999</v>
      </c>
      <c r="H24" s="12">
        <v>999999</v>
      </c>
      <c r="I24" s="12">
        <v>999999</v>
      </c>
      <c r="J24" s="12">
        <v>999999</v>
      </c>
      <c r="K24" s="12">
        <v>999999</v>
      </c>
      <c r="L24" s="5" t="s">
        <v>41</v>
      </c>
    </row>
    <row r="25" spans="1:12" x14ac:dyDescent="0.35">
      <c r="A25" s="8" t="s">
        <v>31</v>
      </c>
      <c r="B25" s="5" t="s">
        <v>39</v>
      </c>
      <c r="C25" s="5" t="s">
        <v>44</v>
      </c>
      <c r="D25" s="5" t="s">
        <v>52</v>
      </c>
      <c r="E25" s="12">
        <v>5000</v>
      </c>
      <c r="F25" s="12">
        <v>5000</v>
      </c>
      <c r="G25" s="12">
        <v>5000</v>
      </c>
      <c r="H25" s="12">
        <v>5000</v>
      </c>
      <c r="I25" s="12">
        <v>5000</v>
      </c>
      <c r="J25" s="12">
        <v>5000</v>
      </c>
      <c r="K25" s="12">
        <v>5000</v>
      </c>
      <c r="L25" s="5" t="s">
        <v>41</v>
      </c>
    </row>
    <row r="26" spans="1:12" x14ac:dyDescent="0.35">
      <c r="A26" s="8" t="s">
        <v>32</v>
      </c>
      <c r="B26" s="5" t="s">
        <v>39</v>
      </c>
      <c r="C26" s="5" t="s">
        <v>44</v>
      </c>
      <c r="D26" s="5" t="s">
        <v>52</v>
      </c>
      <c r="E26" s="12">
        <v>5000</v>
      </c>
      <c r="F26" s="12">
        <v>5000</v>
      </c>
      <c r="G26" s="12">
        <v>5000</v>
      </c>
      <c r="H26" s="12">
        <v>5000</v>
      </c>
      <c r="I26" s="12">
        <v>5000</v>
      </c>
      <c r="J26" s="12">
        <v>5000</v>
      </c>
      <c r="K26" s="12">
        <v>5000</v>
      </c>
      <c r="L26" s="5" t="s">
        <v>41</v>
      </c>
    </row>
    <row r="27" spans="1:12" x14ac:dyDescent="0.35">
      <c r="A27" s="8" t="s">
        <v>33</v>
      </c>
      <c r="B27" s="5" t="s">
        <v>39</v>
      </c>
      <c r="C27" s="5" t="s">
        <v>44</v>
      </c>
      <c r="D27" s="5" t="s">
        <v>52</v>
      </c>
      <c r="E27" s="12" t="s">
        <v>46</v>
      </c>
      <c r="F27" s="12" t="s">
        <v>46</v>
      </c>
      <c r="G27" s="12" t="s">
        <v>46</v>
      </c>
      <c r="H27" s="12" t="s">
        <v>46</v>
      </c>
      <c r="I27" s="12" t="s">
        <v>46</v>
      </c>
      <c r="J27" s="12" t="s">
        <v>46</v>
      </c>
      <c r="K27" s="12" t="s">
        <v>46</v>
      </c>
      <c r="L27" s="5" t="s">
        <v>41</v>
      </c>
    </row>
    <row r="28" spans="1:12" x14ac:dyDescent="0.35">
      <c r="A28" s="8" t="s">
        <v>34</v>
      </c>
      <c r="B28" s="5" t="s">
        <v>39</v>
      </c>
      <c r="C28" s="5" t="s">
        <v>44</v>
      </c>
      <c r="D28" s="5" t="s">
        <v>52</v>
      </c>
      <c r="E28" s="12" t="s">
        <v>46</v>
      </c>
      <c r="F28" s="12" t="s">
        <v>46</v>
      </c>
      <c r="G28" s="12" t="s">
        <v>46</v>
      </c>
      <c r="H28" s="12" t="s">
        <v>46</v>
      </c>
      <c r="I28" s="12" t="s">
        <v>46</v>
      </c>
      <c r="J28" s="12" t="s">
        <v>46</v>
      </c>
      <c r="K28" s="12" t="s">
        <v>46</v>
      </c>
      <c r="L28" s="5" t="s">
        <v>41</v>
      </c>
    </row>
    <row r="29" spans="1:12" x14ac:dyDescent="0.35">
      <c r="A29" s="8" t="s">
        <v>35</v>
      </c>
      <c r="B29" s="5" t="s">
        <v>39</v>
      </c>
      <c r="C29" s="5" t="s">
        <v>44</v>
      </c>
      <c r="D29" s="5" t="s">
        <v>52</v>
      </c>
      <c r="E29" s="12" t="s">
        <v>46</v>
      </c>
      <c r="F29" s="12" t="s">
        <v>46</v>
      </c>
      <c r="G29" s="12" t="s">
        <v>46</v>
      </c>
      <c r="H29" s="12" t="s">
        <v>46</v>
      </c>
      <c r="I29" s="12" t="s">
        <v>46</v>
      </c>
      <c r="J29" s="12" t="s">
        <v>46</v>
      </c>
      <c r="K29" s="12" t="s">
        <v>46</v>
      </c>
      <c r="L29" s="5" t="s">
        <v>41</v>
      </c>
    </row>
    <row r="30" spans="1:12" x14ac:dyDescent="0.35">
      <c r="A30" s="8" t="s">
        <v>36</v>
      </c>
      <c r="B30" s="5" t="s">
        <v>39</v>
      </c>
      <c r="C30" s="5" t="s">
        <v>44</v>
      </c>
      <c r="D30" s="5" t="s">
        <v>52</v>
      </c>
      <c r="E30" s="12" t="s">
        <v>46</v>
      </c>
      <c r="F30" s="12" t="s">
        <v>46</v>
      </c>
      <c r="G30" s="12" t="s">
        <v>46</v>
      </c>
      <c r="H30" s="12" t="s">
        <v>46</v>
      </c>
      <c r="I30" s="12" t="s">
        <v>46</v>
      </c>
      <c r="J30" s="12" t="s">
        <v>46</v>
      </c>
      <c r="K30" s="12" t="s">
        <v>46</v>
      </c>
      <c r="L30" s="5" t="s">
        <v>41</v>
      </c>
    </row>
    <row r="31" spans="1:12" x14ac:dyDescent="0.35">
      <c r="A31" s="8" t="s">
        <v>37</v>
      </c>
      <c r="B31" s="5" t="s">
        <v>39</v>
      </c>
      <c r="C31" s="5" t="s">
        <v>44</v>
      </c>
      <c r="D31" s="5" t="s">
        <v>52</v>
      </c>
      <c r="E31" s="12" t="s">
        <v>46</v>
      </c>
      <c r="F31" s="12" t="s">
        <v>46</v>
      </c>
      <c r="G31" s="12" t="s">
        <v>46</v>
      </c>
      <c r="H31" s="12" t="s">
        <v>46</v>
      </c>
      <c r="I31" s="12" t="s">
        <v>46</v>
      </c>
      <c r="J31" s="12" t="s">
        <v>46</v>
      </c>
      <c r="K31" s="12" t="s">
        <v>46</v>
      </c>
      <c r="L31" s="5" t="s">
        <v>41</v>
      </c>
    </row>
    <row r="32" spans="1:12" x14ac:dyDescent="0.35">
      <c r="A32" s="8" t="s">
        <v>38</v>
      </c>
      <c r="B32" s="5" t="s">
        <v>39</v>
      </c>
      <c r="C32" s="5" t="s">
        <v>44</v>
      </c>
      <c r="D32" s="5" t="s">
        <v>52</v>
      </c>
      <c r="E32" s="12" t="s">
        <v>46</v>
      </c>
      <c r="F32" s="12" t="s">
        <v>46</v>
      </c>
      <c r="G32" s="12" t="s">
        <v>46</v>
      </c>
      <c r="H32" s="12" t="s">
        <v>46</v>
      </c>
      <c r="I32" s="12" t="s">
        <v>46</v>
      </c>
      <c r="J32" s="12" t="s">
        <v>46</v>
      </c>
      <c r="K32" s="12" t="s">
        <v>46</v>
      </c>
      <c r="L32" s="5" t="s">
        <v>41</v>
      </c>
    </row>
    <row r="33" spans="1:12" x14ac:dyDescent="0.35">
      <c r="A33" s="6" t="s">
        <v>19</v>
      </c>
      <c r="B33" s="4" t="s">
        <v>39</v>
      </c>
      <c r="C33" s="4" t="s">
        <v>40</v>
      </c>
      <c r="D33" s="4" t="s">
        <v>52</v>
      </c>
      <c r="E33" s="14">
        <v>1981</v>
      </c>
      <c r="F33" s="14">
        <v>1981</v>
      </c>
      <c r="G33" s="14">
        <v>1981</v>
      </c>
      <c r="H33" s="14">
        <v>1981</v>
      </c>
      <c r="I33" s="14">
        <v>1981</v>
      </c>
      <c r="J33" s="14">
        <v>1981</v>
      </c>
      <c r="K33" s="14">
        <v>1981</v>
      </c>
      <c r="L33" s="4" t="s">
        <v>41</v>
      </c>
    </row>
    <row r="34" spans="1:12" x14ac:dyDescent="0.35">
      <c r="A34" s="6" t="s">
        <v>20</v>
      </c>
      <c r="B34" s="4" t="s">
        <v>39</v>
      </c>
      <c r="C34" s="4" t="s">
        <v>40</v>
      </c>
      <c r="D34" s="4" t="s">
        <v>52</v>
      </c>
      <c r="E34" s="14">
        <v>2533</v>
      </c>
      <c r="F34" s="10">
        <f>E34*0.75</f>
        <v>1899.75</v>
      </c>
      <c r="G34" s="10">
        <f>E34*0.5</f>
        <v>1266.5</v>
      </c>
      <c r="H34" s="10">
        <f>E34*0.25</f>
        <v>633.25</v>
      </c>
      <c r="I34" s="10">
        <v>0</v>
      </c>
      <c r="J34" s="10">
        <v>0</v>
      </c>
      <c r="K34" s="10">
        <v>0</v>
      </c>
      <c r="L34" s="4" t="s">
        <v>41</v>
      </c>
    </row>
    <row r="35" spans="1:12" x14ac:dyDescent="0.35">
      <c r="A35" s="6" t="s">
        <v>21</v>
      </c>
      <c r="B35" s="4" t="s">
        <v>39</v>
      </c>
      <c r="C35" s="4" t="s">
        <v>40</v>
      </c>
      <c r="D35" s="4" t="s">
        <v>52</v>
      </c>
      <c r="E35" s="14">
        <v>14035</v>
      </c>
      <c r="F35" s="10">
        <f>E35*0.75</f>
        <v>10526.25</v>
      </c>
      <c r="G35" s="10">
        <f>E35*0.5</f>
        <v>7017.5</v>
      </c>
      <c r="H35" s="10">
        <f>E35*0.25</f>
        <v>3508.75</v>
      </c>
      <c r="I35" s="10">
        <v>0</v>
      </c>
      <c r="J35" s="10">
        <v>0</v>
      </c>
      <c r="K35" s="10">
        <v>0</v>
      </c>
      <c r="L35" s="4" t="s">
        <v>41</v>
      </c>
    </row>
    <row r="36" spans="1:12" x14ac:dyDescent="0.35">
      <c r="A36" s="6" t="s">
        <v>22</v>
      </c>
      <c r="B36" s="4" t="s">
        <v>39</v>
      </c>
      <c r="C36" s="4" t="s">
        <v>40</v>
      </c>
      <c r="D36" s="4" t="s">
        <v>52</v>
      </c>
      <c r="E36" s="14">
        <v>1848</v>
      </c>
      <c r="F36" s="14">
        <v>1848</v>
      </c>
      <c r="G36" s="14">
        <v>1848</v>
      </c>
      <c r="H36" s="14">
        <v>1848</v>
      </c>
      <c r="I36" s="14">
        <v>1848</v>
      </c>
      <c r="J36" s="14">
        <v>1848</v>
      </c>
      <c r="K36" s="14">
        <v>1848</v>
      </c>
      <c r="L36" s="4" t="s">
        <v>41</v>
      </c>
    </row>
    <row r="37" spans="1:12" x14ac:dyDescent="0.35">
      <c r="A37" s="6" t="s">
        <v>23</v>
      </c>
      <c r="B37" s="4" t="s">
        <v>39</v>
      </c>
      <c r="C37" s="4" t="s">
        <v>40</v>
      </c>
      <c r="D37" s="4" t="s">
        <v>52</v>
      </c>
      <c r="E37" s="14">
        <v>46</v>
      </c>
      <c r="F37" s="14">
        <v>46</v>
      </c>
      <c r="G37" s="14">
        <v>46</v>
      </c>
      <c r="H37" s="14">
        <v>46</v>
      </c>
      <c r="I37" s="14">
        <v>46</v>
      </c>
      <c r="J37" s="14">
        <v>46</v>
      </c>
      <c r="K37" s="14">
        <v>46</v>
      </c>
      <c r="L37" s="4" t="s">
        <v>41</v>
      </c>
    </row>
    <row r="38" spans="1:12" x14ac:dyDescent="0.35">
      <c r="A38" s="6" t="s">
        <v>24</v>
      </c>
      <c r="B38" s="4" t="s">
        <v>39</v>
      </c>
      <c r="C38" s="4" t="s">
        <v>40</v>
      </c>
      <c r="D38" s="4" t="s">
        <v>52</v>
      </c>
      <c r="E38" s="14">
        <v>839</v>
      </c>
      <c r="F38" s="10">
        <f>E38*0.5</f>
        <v>419.5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4" t="s">
        <v>41</v>
      </c>
    </row>
    <row r="39" spans="1:12" x14ac:dyDescent="0.35">
      <c r="A39" s="6" t="s">
        <v>25</v>
      </c>
      <c r="B39" s="4" t="s">
        <v>39</v>
      </c>
      <c r="C39" s="4" t="s">
        <v>40</v>
      </c>
      <c r="D39" s="4" t="s">
        <v>52</v>
      </c>
      <c r="E39" s="14">
        <v>1388</v>
      </c>
      <c r="F39" s="10">
        <f>E39*0.75</f>
        <v>1041</v>
      </c>
      <c r="G39" s="10">
        <f>E39*0.5</f>
        <v>694</v>
      </c>
      <c r="H39" s="10">
        <f>E39*0.25</f>
        <v>347</v>
      </c>
      <c r="I39" s="10">
        <v>0</v>
      </c>
      <c r="J39" s="10">
        <v>0</v>
      </c>
      <c r="K39" s="10">
        <v>0</v>
      </c>
      <c r="L39" s="4" t="s">
        <v>41</v>
      </c>
    </row>
    <row r="40" spans="1:12" x14ac:dyDescent="0.35">
      <c r="A40" s="6" t="s">
        <v>26</v>
      </c>
      <c r="B40" s="4" t="s">
        <v>39</v>
      </c>
      <c r="C40" s="4" t="s">
        <v>40</v>
      </c>
      <c r="D40" s="4" t="s">
        <v>52</v>
      </c>
      <c r="E40" s="14">
        <v>4219</v>
      </c>
      <c r="F40" s="10">
        <f>E40*0.75</f>
        <v>3164.25</v>
      </c>
      <c r="G40" s="10">
        <f>E40*0.5</f>
        <v>2109.5</v>
      </c>
      <c r="H40" s="10">
        <f>E40*0.25</f>
        <v>1054.75</v>
      </c>
      <c r="I40" s="10">
        <v>0</v>
      </c>
      <c r="J40" s="10">
        <v>0</v>
      </c>
      <c r="K40" s="10">
        <v>0</v>
      </c>
      <c r="L40" s="4" t="s">
        <v>41</v>
      </c>
    </row>
    <row r="41" spans="1:12" x14ac:dyDescent="0.35">
      <c r="A41" s="6" t="s">
        <v>27</v>
      </c>
      <c r="B41" s="4" t="s">
        <v>39</v>
      </c>
      <c r="C41" s="4" t="s">
        <v>40</v>
      </c>
      <c r="D41" s="4" t="s">
        <v>52</v>
      </c>
      <c r="E41" s="14">
        <v>2698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4" t="s">
        <v>41</v>
      </c>
    </row>
    <row r="42" spans="1:12" x14ac:dyDescent="0.35">
      <c r="A42" s="6" t="s">
        <v>28</v>
      </c>
      <c r="B42" s="4" t="s">
        <v>39</v>
      </c>
      <c r="C42" s="4" t="s">
        <v>40</v>
      </c>
      <c r="D42" s="4" t="s">
        <v>52</v>
      </c>
      <c r="E42" s="14">
        <f>165+341-E37</f>
        <v>460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4" t="s">
        <v>41</v>
      </c>
    </row>
    <row r="43" spans="1:12" x14ac:dyDescent="0.35">
      <c r="A43" s="6" t="s">
        <v>29</v>
      </c>
      <c r="B43" s="4" t="s">
        <v>39</v>
      </c>
      <c r="C43" s="4" t="s">
        <v>40</v>
      </c>
      <c r="D43" s="4" t="s">
        <v>52</v>
      </c>
      <c r="E43" s="14">
        <v>999999</v>
      </c>
      <c r="F43" s="14">
        <v>999999</v>
      </c>
      <c r="G43" s="14">
        <v>999999</v>
      </c>
      <c r="H43" s="14">
        <v>999999</v>
      </c>
      <c r="I43" s="14">
        <v>999999</v>
      </c>
      <c r="J43" s="14">
        <v>999999</v>
      </c>
      <c r="K43" s="14">
        <v>999999</v>
      </c>
      <c r="L43" s="4" t="s">
        <v>41</v>
      </c>
    </row>
    <row r="44" spans="1:12" x14ac:dyDescent="0.35">
      <c r="A44" s="6" t="s">
        <v>30</v>
      </c>
      <c r="B44" s="4" t="s">
        <v>39</v>
      </c>
      <c r="C44" s="4" t="s">
        <v>40</v>
      </c>
      <c r="D44" s="4" t="s">
        <v>52</v>
      </c>
      <c r="E44" s="14">
        <v>999999</v>
      </c>
      <c r="F44" s="14">
        <v>999999</v>
      </c>
      <c r="G44" s="14">
        <v>999999</v>
      </c>
      <c r="H44" s="14">
        <v>999999</v>
      </c>
      <c r="I44" s="14">
        <v>999999</v>
      </c>
      <c r="J44" s="14">
        <v>999999</v>
      </c>
      <c r="K44" s="14">
        <v>999999</v>
      </c>
      <c r="L44" s="4" t="s">
        <v>41</v>
      </c>
    </row>
    <row r="45" spans="1:12" x14ac:dyDescent="0.35">
      <c r="A45" s="6" t="s">
        <v>31</v>
      </c>
      <c r="B45" s="4" t="s">
        <v>39</v>
      </c>
      <c r="C45" s="4" t="s">
        <v>40</v>
      </c>
      <c r="D45" s="4" t="s">
        <v>52</v>
      </c>
      <c r="E45" s="14">
        <v>2000</v>
      </c>
      <c r="F45" s="14">
        <v>2500</v>
      </c>
      <c r="G45" s="14">
        <v>3000</v>
      </c>
      <c r="H45" s="14">
        <v>3500</v>
      </c>
      <c r="I45" s="14">
        <v>4000</v>
      </c>
      <c r="J45" s="14">
        <v>4500</v>
      </c>
      <c r="K45" s="14">
        <v>5000</v>
      </c>
      <c r="L45" s="4" t="s">
        <v>41</v>
      </c>
    </row>
    <row r="46" spans="1:12" x14ac:dyDescent="0.35">
      <c r="A46" s="6" t="s">
        <v>32</v>
      </c>
      <c r="B46" s="4" t="s">
        <v>39</v>
      </c>
      <c r="C46" s="4" t="s">
        <v>40</v>
      </c>
      <c r="D46" s="4" t="s">
        <v>52</v>
      </c>
      <c r="E46" s="14">
        <v>2000</v>
      </c>
      <c r="F46" s="14">
        <v>2500</v>
      </c>
      <c r="G46" s="14">
        <v>3000</v>
      </c>
      <c r="H46" s="14">
        <v>3500</v>
      </c>
      <c r="I46" s="14">
        <v>4000</v>
      </c>
      <c r="J46" s="14">
        <v>4500</v>
      </c>
      <c r="K46" s="14">
        <v>5000</v>
      </c>
      <c r="L46" s="4" t="s">
        <v>41</v>
      </c>
    </row>
    <row r="47" spans="1:12" x14ac:dyDescent="0.35">
      <c r="A47" s="6" t="s">
        <v>33</v>
      </c>
      <c r="B47" s="4" t="s">
        <v>39</v>
      </c>
      <c r="C47" s="4" t="s">
        <v>40</v>
      </c>
      <c r="D47" s="4" t="s">
        <v>52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4" t="s">
        <v>41</v>
      </c>
    </row>
    <row r="48" spans="1:12" x14ac:dyDescent="0.35">
      <c r="A48" s="6" t="s">
        <v>34</v>
      </c>
      <c r="B48" s="4" t="s">
        <v>39</v>
      </c>
      <c r="C48" s="4" t="s">
        <v>40</v>
      </c>
      <c r="D48" s="4" t="s">
        <v>52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4" t="s">
        <v>41</v>
      </c>
    </row>
    <row r="49" spans="1:12" x14ac:dyDescent="0.35">
      <c r="A49" s="6" t="s">
        <v>35</v>
      </c>
      <c r="B49" s="4" t="s">
        <v>39</v>
      </c>
      <c r="C49" s="4" t="s">
        <v>40</v>
      </c>
      <c r="D49" s="4" t="s">
        <v>52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4" t="s">
        <v>41</v>
      </c>
    </row>
    <row r="50" spans="1:12" x14ac:dyDescent="0.35">
      <c r="A50" s="6" t="s">
        <v>36</v>
      </c>
      <c r="B50" s="4" t="s">
        <v>39</v>
      </c>
      <c r="C50" s="4" t="s">
        <v>40</v>
      </c>
      <c r="D50" s="4" t="s">
        <v>52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4" t="s">
        <v>41</v>
      </c>
    </row>
    <row r="51" spans="1:12" x14ac:dyDescent="0.35">
      <c r="A51" s="6" t="s">
        <v>37</v>
      </c>
      <c r="B51" s="4" t="s">
        <v>39</v>
      </c>
      <c r="C51" s="4" t="s">
        <v>40</v>
      </c>
      <c r="D51" s="4" t="s">
        <v>52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4" t="s">
        <v>41</v>
      </c>
    </row>
    <row r="52" spans="1:12" x14ac:dyDescent="0.35">
      <c r="A52" s="6" t="s">
        <v>38</v>
      </c>
      <c r="B52" s="4" t="s">
        <v>39</v>
      </c>
      <c r="C52" s="4" t="s">
        <v>40</v>
      </c>
      <c r="D52" s="4" t="s">
        <v>52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4" t="s">
        <v>41</v>
      </c>
    </row>
    <row r="53" spans="1:12" x14ac:dyDescent="0.35">
      <c r="A53" s="7" t="s">
        <v>19</v>
      </c>
      <c r="B53" s="3" t="s">
        <v>39</v>
      </c>
      <c r="C53" s="3" t="s">
        <v>42</v>
      </c>
      <c r="D53" s="3" t="s">
        <v>52</v>
      </c>
      <c r="E53" s="15">
        <v>2208000</v>
      </c>
      <c r="F53" s="15">
        <v>2208000</v>
      </c>
      <c r="G53" s="15">
        <v>2208000</v>
      </c>
      <c r="H53" s="15">
        <v>2208000</v>
      </c>
      <c r="I53" s="15">
        <v>2208000</v>
      </c>
      <c r="J53" s="15">
        <v>2208000</v>
      </c>
      <c r="K53" s="15">
        <v>2208000</v>
      </c>
      <c r="L53" s="3" t="s">
        <v>43</v>
      </c>
    </row>
    <row r="54" spans="1:12" x14ac:dyDescent="0.35">
      <c r="A54" s="7" t="s">
        <v>20</v>
      </c>
      <c r="B54" s="3" t="s">
        <v>39</v>
      </c>
      <c r="C54" s="3" t="s">
        <v>42</v>
      </c>
      <c r="D54" s="3" t="s">
        <v>52</v>
      </c>
      <c r="E54" s="9">
        <v>1345000</v>
      </c>
      <c r="F54" s="9">
        <f>AVERAGE(E54,G54)</f>
        <v>1294500</v>
      </c>
      <c r="G54" s="9">
        <v>1244000</v>
      </c>
      <c r="H54" s="9">
        <f>AVERAGE(G54,I54)</f>
        <v>1225000</v>
      </c>
      <c r="I54" s="9">
        <v>1206000</v>
      </c>
      <c r="J54" s="9">
        <f>AVERAGE(I54,K54)</f>
        <v>1186500</v>
      </c>
      <c r="K54" s="9">
        <v>1167000</v>
      </c>
      <c r="L54" s="3" t="s">
        <v>43</v>
      </c>
    </row>
    <row r="55" spans="1:12" x14ac:dyDescent="0.35">
      <c r="A55" s="7" t="s">
        <v>21</v>
      </c>
      <c r="B55" s="3" t="s">
        <v>39</v>
      </c>
      <c r="C55" s="3" t="s">
        <v>42</v>
      </c>
      <c r="D55" s="3" t="s">
        <v>52</v>
      </c>
      <c r="E55" s="15">
        <v>733470</v>
      </c>
      <c r="F55" s="9">
        <f>AVERAGE(E55,G55)</f>
        <v>565735</v>
      </c>
      <c r="G55" s="9">
        <v>398000</v>
      </c>
      <c r="H55" s="9">
        <f>AVERAGE(G55,I55)</f>
        <v>370500</v>
      </c>
      <c r="I55" s="9">
        <v>343000</v>
      </c>
      <c r="J55" s="9">
        <f>AVERAGE(I55,K55)</f>
        <v>315500</v>
      </c>
      <c r="K55" s="9">
        <v>288000</v>
      </c>
      <c r="L55" s="3" t="s">
        <v>43</v>
      </c>
    </row>
    <row r="56" spans="1:12" x14ac:dyDescent="0.35">
      <c r="A56" s="7" t="s">
        <v>22</v>
      </c>
      <c r="B56" s="3" t="s">
        <v>39</v>
      </c>
      <c r="C56" s="3" t="s">
        <v>42</v>
      </c>
      <c r="D56" s="3" t="s">
        <v>52</v>
      </c>
      <c r="E56" s="15">
        <v>2209000</v>
      </c>
      <c r="F56" s="15">
        <v>2209001</v>
      </c>
      <c r="G56" s="15">
        <v>2209002</v>
      </c>
      <c r="H56" s="15">
        <v>2209003</v>
      </c>
      <c r="I56" s="15">
        <v>2209004</v>
      </c>
      <c r="J56" s="15">
        <v>2209005</v>
      </c>
      <c r="K56" s="15">
        <v>2209006</v>
      </c>
      <c r="L56" s="3" t="s">
        <v>43</v>
      </c>
    </row>
    <row r="57" spans="1:12" x14ac:dyDescent="0.35">
      <c r="A57" s="7" t="s">
        <v>23</v>
      </c>
      <c r="B57" s="3" t="s">
        <v>39</v>
      </c>
      <c r="C57" s="3" t="s">
        <v>42</v>
      </c>
      <c r="D57" s="3" t="s">
        <v>52</v>
      </c>
      <c r="E57" s="9">
        <f>3392*1000</f>
        <v>3392000</v>
      </c>
      <c r="F57" s="9">
        <f t="shared" ref="F57:K57" si="2">3392*1000</f>
        <v>3392000</v>
      </c>
      <c r="G57" s="9">
        <f t="shared" si="2"/>
        <v>3392000</v>
      </c>
      <c r="H57" s="9">
        <f t="shared" si="2"/>
        <v>3392000</v>
      </c>
      <c r="I57" s="9">
        <f t="shared" si="2"/>
        <v>3392000</v>
      </c>
      <c r="J57" s="9">
        <f t="shared" si="2"/>
        <v>3392000</v>
      </c>
      <c r="K57" s="9">
        <f t="shared" si="2"/>
        <v>3392000</v>
      </c>
      <c r="L57" s="3" t="s">
        <v>43</v>
      </c>
    </row>
    <row r="58" spans="1:12" x14ac:dyDescent="0.35">
      <c r="A58" s="7" t="s">
        <v>24</v>
      </c>
      <c r="B58" s="3" t="s">
        <v>39</v>
      </c>
      <c r="C58" s="3" t="s">
        <v>42</v>
      </c>
      <c r="D58" s="3" t="s">
        <v>52</v>
      </c>
      <c r="E58" s="15">
        <v>3845510</v>
      </c>
      <c r="F58" s="15">
        <v>3845510</v>
      </c>
      <c r="G58" s="15">
        <v>3845510</v>
      </c>
      <c r="H58" s="15">
        <v>3845510</v>
      </c>
      <c r="I58" s="15">
        <v>3845510</v>
      </c>
      <c r="J58" s="15">
        <v>3845510</v>
      </c>
      <c r="K58" s="15">
        <v>3845510</v>
      </c>
      <c r="L58" s="3" t="s">
        <v>43</v>
      </c>
    </row>
    <row r="59" spans="1:12" x14ac:dyDescent="0.35">
      <c r="A59" s="7" t="s">
        <v>25</v>
      </c>
      <c r="B59" s="3" t="s">
        <v>39</v>
      </c>
      <c r="C59" s="3" t="s">
        <v>42</v>
      </c>
      <c r="D59" s="3" t="s">
        <v>52</v>
      </c>
      <c r="E59" s="15">
        <v>343000</v>
      </c>
      <c r="F59" s="15">
        <v>343000</v>
      </c>
      <c r="G59" s="15">
        <v>343000</v>
      </c>
      <c r="H59" s="15">
        <v>343000</v>
      </c>
      <c r="I59" s="15">
        <v>343000</v>
      </c>
      <c r="J59" s="15">
        <v>343000</v>
      </c>
      <c r="K59" s="15">
        <v>343000</v>
      </c>
      <c r="L59" s="3" t="s">
        <v>43</v>
      </c>
    </row>
    <row r="60" spans="1:12" x14ac:dyDescent="0.35">
      <c r="A60" s="7" t="s">
        <v>26</v>
      </c>
      <c r="B60" s="3" t="s">
        <v>39</v>
      </c>
      <c r="C60" s="3" t="s">
        <v>42</v>
      </c>
      <c r="D60" s="3" t="s">
        <v>52</v>
      </c>
      <c r="E60" s="15">
        <v>880000</v>
      </c>
      <c r="F60" s="15">
        <v>880000</v>
      </c>
      <c r="G60" s="15">
        <v>880000</v>
      </c>
      <c r="H60" s="15">
        <v>880000</v>
      </c>
      <c r="I60" s="15">
        <v>880000</v>
      </c>
      <c r="J60" s="15">
        <v>880000</v>
      </c>
      <c r="K60" s="15">
        <v>880000</v>
      </c>
      <c r="L60" s="3" t="s">
        <v>43</v>
      </c>
    </row>
    <row r="61" spans="1:12" x14ac:dyDescent="0.35">
      <c r="A61" s="7" t="s">
        <v>27</v>
      </c>
      <c r="B61" s="3" t="s">
        <v>39</v>
      </c>
      <c r="C61" s="3" t="s">
        <v>42</v>
      </c>
      <c r="D61" s="3" t="s">
        <v>52</v>
      </c>
      <c r="E61" s="15">
        <v>7940450</v>
      </c>
      <c r="F61" s="15">
        <v>7940450</v>
      </c>
      <c r="G61" s="15">
        <v>7940450</v>
      </c>
      <c r="H61" s="15">
        <v>7940450</v>
      </c>
      <c r="I61" s="15">
        <v>7940450</v>
      </c>
      <c r="J61" s="15">
        <v>7940450</v>
      </c>
      <c r="K61" s="15">
        <v>7940450</v>
      </c>
      <c r="L61" s="3" t="s">
        <v>43</v>
      </c>
    </row>
    <row r="62" spans="1:12" x14ac:dyDescent="0.35">
      <c r="A62" s="7" t="s">
        <v>28</v>
      </c>
      <c r="B62" s="3" t="s">
        <v>39</v>
      </c>
      <c r="C62" s="3" t="s">
        <v>42</v>
      </c>
      <c r="D62" s="3" t="s">
        <v>52</v>
      </c>
      <c r="E62" s="15">
        <f>MAX(E53:E61)</f>
        <v>7940450</v>
      </c>
      <c r="F62" s="15">
        <f t="shared" ref="F62:K62" si="3">MAX(F53:F61)</f>
        <v>7940450</v>
      </c>
      <c r="G62" s="15">
        <f t="shared" si="3"/>
        <v>7940450</v>
      </c>
      <c r="H62" s="15">
        <f t="shared" si="3"/>
        <v>7940450</v>
      </c>
      <c r="I62" s="15">
        <f t="shared" si="3"/>
        <v>7940450</v>
      </c>
      <c r="J62" s="15">
        <f t="shared" si="3"/>
        <v>7940450</v>
      </c>
      <c r="K62" s="15">
        <f t="shared" si="3"/>
        <v>7940450</v>
      </c>
      <c r="L62" s="3" t="s">
        <v>43</v>
      </c>
    </row>
    <row r="63" spans="1:12" x14ac:dyDescent="0.35">
      <c r="A63" s="7" t="s">
        <v>29</v>
      </c>
      <c r="B63" s="3" t="s">
        <v>39</v>
      </c>
      <c r="C63" s="3" t="s">
        <v>42</v>
      </c>
      <c r="D63" s="3" t="s">
        <v>52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3" t="s">
        <v>43</v>
      </c>
    </row>
    <row r="64" spans="1:12" x14ac:dyDescent="0.35">
      <c r="A64" s="7" t="s">
        <v>30</v>
      </c>
      <c r="B64" s="3" t="s">
        <v>39</v>
      </c>
      <c r="C64" s="3" t="s">
        <v>42</v>
      </c>
      <c r="D64" s="3" t="s">
        <v>52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3" t="s">
        <v>43</v>
      </c>
    </row>
    <row r="65" spans="1:12" x14ac:dyDescent="0.35">
      <c r="A65" s="7" t="s">
        <v>31</v>
      </c>
      <c r="B65" s="3" t="s">
        <v>39</v>
      </c>
      <c r="C65" s="3" t="s">
        <v>42</v>
      </c>
      <c r="D65" s="3" t="s">
        <v>52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3" t="s">
        <v>43</v>
      </c>
    </row>
    <row r="66" spans="1:12" x14ac:dyDescent="0.35">
      <c r="A66" s="7" t="s">
        <v>32</v>
      </c>
      <c r="B66" s="3" t="s">
        <v>39</v>
      </c>
      <c r="C66" s="3" t="s">
        <v>42</v>
      </c>
      <c r="D66" s="3" t="s">
        <v>52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3" t="s">
        <v>43</v>
      </c>
    </row>
    <row r="67" spans="1:12" x14ac:dyDescent="0.35">
      <c r="A67" s="7" t="s">
        <v>33</v>
      </c>
      <c r="B67" s="3" t="s">
        <v>39</v>
      </c>
      <c r="C67" s="3" t="s">
        <v>42</v>
      </c>
      <c r="D67" s="3" t="s">
        <v>52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3" t="s">
        <v>43</v>
      </c>
    </row>
    <row r="68" spans="1:12" x14ac:dyDescent="0.35">
      <c r="A68" s="7" t="s">
        <v>34</v>
      </c>
      <c r="B68" s="3" t="s">
        <v>39</v>
      </c>
      <c r="C68" s="3" t="s">
        <v>42</v>
      </c>
      <c r="D68" s="3" t="s">
        <v>52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3" t="s">
        <v>43</v>
      </c>
    </row>
    <row r="69" spans="1:12" x14ac:dyDescent="0.35">
      <c r="A69" s="7" t="s">
        <v>35</v>
      </c>
      <c r="B69" s="3" t="s">
        <v>39</v>
      </c>
      <c r="C69" s="3" t="s">
        <v>42</v>
      </c>
      <c r="D69" s="3" t="s">
        <v>52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3" t="s">
        <v>43</v>
      </c>
    </row>
    <row r="70" spans="1:12" x14ac:dyDescent="0.35">
      <c r="A70" s="7" t="s">
        <v>36</v>
      </c>
      <c r="B70" s="3" t="s">
        <v>39</v>
      </c>
      <c r="C70" s="3" t="s">
        <v>42</v>
      </c>
      <c r="D70" s="3" t="s">
        <v>52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3" t="s">
        <v>43</v>
      </c>
    </row>
    <row r="71" spans="1:12" x14ac:dyDescent="0.35">
      <c r="A71" s="7" t="s">
        <v>37</v>
      </c>
      <c r="B71" s="3" t="s">
        <v>39</v>
      </c>
      <c r="C71" s="3" t="s">
        <v>42</v>
      </c>
      <c r="D71" s="3" t="s">
        <v>52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3" t="s">
        <v>43</v>
      </c>
    </row>
    <row r="72" spans="1:12" x14ac:dyDescent="0.35">
      <c r="A72" s="7" t="s">
        <v>38</v>
      </c>
      <c r="B72" s="3" t="s">
        <v>39</v>
      </c>
      <c r="C72" s="3" t="s">
        <v>42</v>
      </c>
      <c r="D72" s="3" t="s">
        <v>52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3" t="s">
        <v>43</v>
      </c>
    </row>
    <row r="73" spans="1:12" x14ac:dyDescent="0.35">
      <c r="A73" s="6" t="s">
        <v>19</v>
      </c>
      <c r="B73" s="4" t="s">
        <v>39</v>
      </c>
      <c r="C73" s="4" t="s">
        <v>47</v>
      </c>
      <c r="D73" s="4" t="s">
        <v>52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4" t="s">
        <v>49</v>
      </c>
    </row>
    <row r="74" spans="1:12" x14ac:dyDescent="0.35">
      <c r="A74" s="6" t="s">
        <v>20</v>
      </c>
      <c r="B74" s="4" t="s">
        <v>39</v>
      </c>
      <c r="C74" s="4" t="s">
        <v>47</v>
      </c>
      <c r="D74" s="4" t="s">
        <v>52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4" t="s">
        <v>49</v>
      </c>
    </row>
    <row r="75" spans="1:12" x14ac:dyDescent="0.35">
      <c r="A75" s="6" t="s">
        <v>21</v>
      </c>
      <c r="B75" s="4" t="s">
        <v>39</v>
      </c>
      <c r="C75" s="4" t="s">
        <v>47</v>
      </c>
      <c r="D75" s="4" t="s">
        <v>52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4" t="s">
        <v>49</v>
      </c>
    </row>
    <row r="76" spans="1:12" x14ac:dyDescent="0.35">
      <c r="A76" s="6" t="s">
        <v>22</v>
      </c>
      <c r="B76" s="4" t="s">
        <v>39</v>
      </c>
      <c r="C76" s="4" t="s">
        <v>47</v>
      </c>
      <c r="D76" s="4" t="s">
        <v>52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4" t="s">
        <v>49</v>
      </c>
    </row>
    <row r="77" spans="1:12" x14ac:dyDescent="0.35">
      <c r="A77" s="6" t="s">
        <v>23</v>
      </c>
      <c r="B77" s="4" t="s">
        <v>39</v>
      </c>
      <c r="C77" s="4" t="s">
        <v>47</v>
      </c>
      <c r="D77" s="4" t="s">
        <v>52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4" t="s">
        <v>49</v>
      </c>
    </row>
    <row r="78" spans="1:12" x14ac:dyDescent="0.35">
      <c r="A78" s="6" t="s">
        <v>24</v>
      </c>
      <c r="B78" s="4" t="s">
        <v>39</v>
      </c>
      <c r="C78" s="4" t="s">
        <v>47</v>
      </c>
      <c r="D78" s="4" t="s">
        <v>52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4" t="s">
        <v>49</v>
      </c>
    </row>
    <row r="79" spans="1:12" x14ac:dyDescent="0.35">
      <c r="A79" s="6" t="s">
        <v>25</v>
      </c>
      <c r="B79" s="4" t="s">
        <v>39</v>
      </c>
      <c r="C79" s="4" t="s">
        <v>47</v>
      </c>
      <c r="D79" s="4" t="s">
        <v>52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4" t="s">
        <v>49</v>
      </c>
    </row>
    <row r="80" spans="1:12" x14ac:dyDescent="0.35">
      <c r="A80" s="6" t="s">
        <v>26</v>
      </c>
      <c r="B80" s="4" t="s">
        <v>39</v>
      </c>
      <c r="C80" s="4" t="s">
        <v>47</v>
      </c>
      <c r="D80" s="4" t="s">
        <v>52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4" t="s">
        <v>49</v>
      </c>
    </row>
    <row r="81" spans="1:12" x14ac:dyDescent="0.35">
      <c r="A81" s="6" t="s">
        <v>27</v>
      </c>
      <c r="B81" s="4" t="s">
        <v>39</v>
      </c>
      <c r="C81" s="4" t="s">
        <v>47</v>
      </c>
      <c r="D81" s="4" t="s">
        <v>52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4" t="s">
        <v>49</v>
      </c>
    </row>
    <row r="82" spans="1:12" x14ac:dyDescent="0.35">
      <c r="A82" s="6" t="s">
        <v>28</v>
      </c>
      <c r="B82" s="4" t="s">
        <v>39</v>
      </c>
      <c r="C82" s="4" t="s">
        <v>47</v>
      </c>
      <c r="D82" s="4" t="s">
        <v>52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4" t="s">
        <v>49</v>
      </c>
    </row>
    <row r="83" spans="1:12" x14ac:dyDescent="0.35">
      <c r="A83" s="6" t="s">
        <v>29</v>
      </c>
      <c r="B83" s="4" t="s">
        <v>39</v>
      </c>
      <c r="C83" s="4" t="s">
        <v>47</v>
      </c>
      <c r="D83" s="4" t="s">
        <v>52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4" t="s">
        <v>49</v>
      </c>
    </row>
    <row r="84" spans="1:12" x14ac:dyDescent="0.35">
      <c r="A84" s="6" t="s">
        <v>30</v>
      </c>
      <c r="B84" s="4" t="s">
        <v>39</v>
      </c>
      <c r="C84" s="4" t="s">
        <v>47</v>
      </c>
      <c r="D84" s="4" t="s">
        <v>52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4" t="s">
        <v>49</v>
      </c>
    </row>
    <row r="85" spans="1:12" x14ac:dyDescent="0.35">
      <c r="A85" s="6" t="s">
        <v>31</v>
      </c>
      <c r="B85" s="4" t="s">
        <v>39</v>
      </c>
      <c r="C85" s="4" t="s">
        <v>47</v>
      </c>
      <c r="D85" s="4" t="s">
        <v>52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4" t="s">
        <v>49</v>
      </c>
    </row>
    <row r="86" spans="1:12" x14ac:dyDescent="0.35">
      <c r="A86" s="6" t="s">
        <v>32</v>
      </c>
      <c r="B86" s="4" t="s">
        <v>39</v>
      </c>
      <c r="C86" s="4" t="s">
        <v>47</v>
      </c>
      <c r="D86" s="4" t="s">
        <v>52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4" t="s">
        <v>49</v>
      </c>
    </row>
    <row r="87" spans="1:12" x14ac:dyDescent="0.35">
      <c r="A87" s="6" t="s">
        <v>33</v>
      </c>
      <c r="B87" s="4" t="s">
        <v>39</v>
      </c>
      <c r="C87" s="4" t="s">
        <v>47</v>
      </c>
      <c r="D87" s="4" t="s">
        <v>52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4" t="s">
        <v>49</v>
      </c>
    </row>
    <row r="88" spans="1:12" x14ac:dyDescent="0.35">
      <c r="A88" s="6" t="s">
        <v>34</v>
      </c>
      <c r="B88" s="4" t="s">
        <v>39</v>
      </c>
      <c r="C88" s="4" t="s">
        <v>47</v>
      </c>
      <c r="D88" s="4" t="s">
        <v>52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4" t="s">
        <v>49</v>
      </c>
    </row>
    <row r="89" spans="1:12" x14ac:dyDescent="0.35">
      <c r="A89" s="6" t="s">
        <v>35</v>
      </c>
      <c r="B89" s="4" t="s">
        <v>39</v>
      </c>
      <c r="C89" s="4" t="s">
        <v>47</v>
      </c>
      <c r="D89" s="4" t="s">
        <v>52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4" t="s">
        <v>49</v>
      </c>
    </row>
    <row r="90" spans="1:12" x14ac:dyDescent="0.35">
      <c r="A90" s="6" t="s">
        <v>36</v>
      </c>
      <c r="B90" s="4" t="s">
        <v>39</v>
      </c>
      <c r="C90" s="4" t="s">
        <v>47</v>
      </c>
      <c r="D90" s="4" t="s">
        <v>52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4" t="s">
        <v>49</v>
      </c>
    </row>
    <row r="91" spans="1:12" x14ac:dyDescent="0.35">
      <c r="A91" s="6" t="s">
        <v>37</v>
      </c>
      <c r="B91" s="4" t="s">
        <v>39</v>
      </c>
      <c r="C91" s="4" t="s">
        <v>47</v>
      </c>
      <c r="D91" s="4" t="s">
        <v>52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4" t="s">
        <v>49</v>
      </c>
    </row>
    <row r="92" spans="1:12" x14ac:dyDescent="0.35">
      <c r="A92" s="6" t="s">
        <v>38</v>
      </c>
      <c r="B92" s="4" t="s">
        <v>39</v>
      </c>
      <c r="C92" s="4" t="s">
        <v>47</v>
      </c>
      <c r="D92" s="4" t="s">
        <v>52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4" t="s">
        <v>49</v>
      </c>
    </row>
    <row r="93" spans="1:12" x14ac:dyDescent="0.35">
      <c r="A93" s="7" t="s">
        <v>19</v>
      </c>
      <c r="B93" s="3" t="s">
        <v>39</v>
      </c>
      <c r="C93" s="3" t="s">
        <v>48</v>
      </c>
      <c r="D93" s="3" t="s">
        <v>52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3" t="s">
        <v>18</v>
      </c>
    </row>
    <row r="94" spans="1:12" x14ac:dyDescent="0.35">
      <c r="A94" s="7" t="s">
        <v>20</v>
      </c>
      <c r="B94" s="3" t="s">
        <v>39</v>
      </c>
      <c r="C94" s="3" t="s">
        <v>48</v>
      </c>
      <c r="D94" s="3" t="s">
        <v>52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3" t="s">
        <v>18</v>
      </c>
    </row>
    <row r="95" spans="1:12" x14ac:dyDescent="0.35">
      <c r="A95" s="7" t="s">
        <v>21</v>
      </c>
      <c r="B95" s="3" t="s">
        <v>39</v>
      </c>
      <c r="C95" s="3" t="s">
        <v>48</v>
      </c>
      <c r="D95" s="3" t="s">
        <v>52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3" t="s">
        <v>18</v>
      </c>
    </row>
    <row r="96" spans="1:12" x14ac:dyDescent="0.35">
      <c r="A96" s="7" t="s">
        <v>22</v>
      </c>
      <c r="B96" s="3" t="s">
        <v>39</v>
      </c>
      <c r="C96" s="3" t="s">
        <v>48</v>
      </c>
      <c r="D96" s="3" t="s">
        <v>52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3" t="s">
        <v>18</v>
      </c>
    </row>
    <row r="97" spans="1:12" x14ac:dyDescent="0.35">
      <c r="A97" s="7" t="s">
        <v>23</v>
      </c>
      <c r="B97" s="3" t="s">
        <v>39</v>
      </c>
      <c r="C97" s="3" t="s">
        <v>48</v>
      </c>
      <c r="D97" s="3" t="s">
        <v>52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3" t="s">
        <v>18</v>
      </c>
    </row>
    <row r="98" spans="1:12" x14ac:dyDescent="0.35">
      <c r="A98" s="7" t="s">
        <v>24</v>
      </c>
      <c r="B98" s="3" t="s">
        <v>39</v>
      </c>
      <c r="C98" s="3" t="s">
        <v>48</v>
      </c>
      <c r="D98" s="3" t="s">
        <v>52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3" t="s">
        <v>18</v>
      </c>
    </row>
    <row r="99" spans="1:12" x14ac:dyDescent="0.35">
      <c r="A99" s="7" t="s">
        <v>25</v>
      </c>
      <c r="B99" s="3" t="s">
        <v>39</v>
      </c>
      <c r="C99" s="3" t="s">
        <v>48</v>
      </c>
      <c r="D99" s="3" t="s">
        <v>52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3" t="s">
        <v>18</v>
      </c>
    </row>
    <row r="100" spans="1:12" x14ac:dyDescent="0.35">
      <c r="A100" s="7" t="s">
        <v>26</v>
      </c>
      <c r="B100" s="3" t="s">
        <v>39</v>
      </c>
      <c r="C100" s="3" t="s">
        <v>48</v>
      </c>
      <c r="D100" s="3" t="s">
        <v>52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3" t="s">
        <v>18</v>
      </c>
    </row>
    <row r="101" spans="1:12" x14ac:dyDescent="0.35">
      <c r="A101" s="7" t="s">
        <v>27</v>
      </c>
      <c r="B101" s="3" t="s">
        <v>39</v>
      </c>
      <c r="C101" s="3" t="s">
        <v>48</v>
      </c>
      <c r="D101" s="3" t="s">
        <v>52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3" t="s">
        <v>18</v>
      </c>
    </row>
    <row r="102" spans="1:12" x14ac:dyDescent="0.35">
      <c r="A102" s="7" t="s">
        <v>28</v>
      </c>
      <c r="B102" s="3" t="s">
        <v>39</v>
      </c>
      <c r="C102" s="3" t="s">
        <v>48</v>
      </c>
      <c r="D102" s="3" t="s">
        <v>52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3" t="s">
        <v>18</v>
      </c>
    </row>
    <row r="103" spans="1:12" x14ac:dyDescent="0.35">
      <c r="A103" s="7" t="s">
        <v>29</v>
      </c>
      <c r="B103" s="3" t="s">
        <v>39</v>
      </c>
      <c r="C103" s="3" t="s">
        <v>48</v>
      </c>
      <c r="D103" s="3" t="s">
        <v>52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3" t="s">
        <v>18</v>
      </c>
    </row>
    <row r="104" spans="1:12" x14ac:dyDescent="0.35">
      <c r="A104" s="7" t="s">
        <v>30</v>
      </c>
      <c r="B104" s="3" t="s">
        <v>39</v>
      </c>
      <c r="C104" s="3" t="s">
        <v>48</v>
      </c>
      <c r="D104" s="3" t="s">
        <v>52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3" t="s">
        <v>18</v>
      </c>
    </row>
    <row r="105" spans="1:12" x14ac:dyDescent="0.35">
      <c r="A105" s="7" t="s">
        <v>31</v>
      </c>
      <c r="B105" s="3" t="s">
        <v>39</v>
      </c>
      <c r="C105" s="3" t="s">
        <v>48</v>
      </c>
      <c r="D105" s="3" t="s">
        <v>52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3" t="s">
        <v>18</v>
      </c>
    </row>
    <row r="106" spans="1:12" x14ac:dyDescent="0.35">
      <c r="A106" s="7" t="s">
        <v>32</v>
      </c>
      <c r="B106" s="3" t="s">
        <v>39</v>
      </c>
      <c r="C106" s="3" t="s">
        <v>48</v>
      </c>
      <c r="D106" s="3" t="s">
        <v>52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3" t="s">
        <v>18</v>
      </c>
    </row>
    <row r="107" spans="1:12" x14ac:dyDescent="0.35">
      <c r="A107" s="7" t="s">
        <v>33</v>
      </c>
      <c r="B107" s="3" t="s">
        <v>39</v>
      </c>
      <c r="C107" s="3" t="s">
        <v>48</v>
      </c>
      <c r="D107" s="3" t="s">
        <v>52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3" t="s">
        <v>18</v>
      </c>
    </row>
    <row r="108" spans="1:12" x14ac:dyDescent="0.35">
      <c r="A108" s="7" t="s">
        <v>34</v>
      </c>
      <c r="B108" s="3" t="s">
        <v>39</v>
      </c>
      <c r="C108" s="3" t="s">
        <v>48</v>
      </c>
      <c r="D108" s="3" t="s">
        <v>52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3" t="s">
        <v>18</v>
      </c>
    </row>
    <row r="109" spans="1:12" x14ac:dyDescent="0.35">
      <c r="A109" s="7" t="s">
        <v>35</v>
      </c>
      <c r="B109" s="3" t="s">
        <v>39</v>
      </c>
      <c r="C109" s="3" t="s">
        <v>48</v>
      </c>
      <c r="D109" s="3" t="s">
        <v>52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3" t="s">
        <v>18</v>
      </c>
    </row>
    <row r="110" spans="1:12" x14ac:dyDescent="0.35">
      <c r="A110" s="7" t="s">
        <v>36</v>
      </c>
      <c r="B110" s="3" t="s">
        <v>39</v>
      </c>
      <c r="C110" s="3" t="s">
        <v>48</v>
      </c>
      <c r="D110" s="3" t="s">
        <v>52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3" t="s">
        <v>18</v>
      </c>
    </row>
    <row r="111" spans="1:12" x14ac:dyDescent="0.35">
      <c r="A111" s="7" t="s">
        <v>37</v>
      </c>
      <c r="B111" s="3" t="s">
        <v>39</v>
      </c>
      <c r="C111" s="3" t="s">
        <v>48</v>
      </c>
      <c r="D111" s="3" t="s">
        <v>52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3" t="s">
        <v>18</v>
      </c>
    </row>
    <row r="112" spans="1:12" x14ac:dyDescent="0.35">
      <c r="A112" s="7" t="s">
        <v>38</v>
      </c>
      <c r="B112" s="3" t="s">
        <v>39</v>
      </c>
      <c r="C112" s="3" t="s">
        <v>48</v>
      </c>
      <c r="D112" s="3" t="s">
        <v>52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3" t="s">
        <v>18</v>
      </c>
    </row>
    <row r="113" spans="1:13" x14ac:dyDescent="0.35">
      <c r="A113" s="6" t="s">
        <v>53</v>
      </c>
      <c r="B113" s="4" t="s">
        <v>58</v>
      </c>
      <c r="C113" s="4" t="s">
        <v>59</v>
      </c>
      <c r="D113" s="4" t="s">
        <v>52</v>
      </c>
      <c r="E113" s="10">
        <v>1200000</v>
      </c>
      <c r="F113" s="10">
        <v>1200000</v>
      </c>
      <c r="G113" s="10">
        <v>1200000</v>
      </c>
      <c r="H113" s="10">
        <v>1200000</v>
      </c>
      <c r="I113" s="10">
        <v>1200000</v>
      </c>
      <c r="J113" s="10">
        <v>1200000</v>
      </c>
      <c r="K113" s="10">
        <v>1200000</v>
      </c>
      <c r="L113" s="4" t="s">
        <v>18</v>
      </c>
      <c r="M113" s="1"/>
    </row>
    <row r="114" spans="1:13" x14ac:dyDescent="0.35">
      <c r="A114" s="6" t="s">
        <v>54</v>
      </c>
      <c r="B114" s="4" t="s">
        <v>58</v>
      </c>
      <c r="C114" s="4" t="s">
        <v>59</v>
      </c>
      <c r="D114" s="4" t="s">
        <v>52</v>
      </c>
      <c r="E114" s="10">
        <v>270000</v>
      </c>
      <c r="F114" s="10">
        <v>270000</v>
      </c>
      <c r="G114" s="10">
        <v>270000</v>
      </c>
      <c r="H114" s="10">
        <v>270000</v>
      </c>
      <c r="I114" s="10">
        <v>270000</v>
      </c>
      <c r="J114" s="10">
        <v>270000</v>
      </c>
      <c r="K114" s="10">
        <v>270000</v>
      </c>
      <c r="L114" s="4" t="s">
        <v>18</v>
      </c>
      <c r="M114" s="1"/>
    </row>
    <row r="115" spans="1:13" x14ac:dyDescent="0.35">
      <c r="A115" s="6" t="s">
        <v>55</v>
      </c>
      <c r="B115" s="4" t="s">
        <v>58</v>
      </c>
      <c r="C115" s="4" t="s">
        <v>59</v>
      </c>
      <c r="D115" s="4" t="s">
        <v>52</v>
      </c>
      <c r="E115" s="10">
        <v>1500</v>
      </c>
      <c r="F115" s="10">
        <v>1500</v>
      </c>
      <c r="G115" s="10">
        <v>1500</v>
      </c>
      <c r="H115" s="10">
        <v>1500</v>
      </c>
      <c r="I115" s="10">
        <v>1500</v>
      </c>
      <c r="J115" s="10">
        <v>1500</v>
      </c>
      <c r="K115" s="10">
        <v>1500</v>
      </c>
      <c r="L115" s="4" t="s">
        <v>18</v>
      </c>
      <c r="M115" s="1"/>
    </row>
    <row r="116" spans="1:13" x14ac:dyDescent="0.35">
      <c r="A116" s="6" t="s">
        <v>56</v>
      </c>
      <c r="B116" s="4" t="s">
        <v>58</v>
      </c>
      <c r="C116" s="4" t="s">
        <v>59</v>
      </c>
      <c r="D116" s="4" t="s">
        <v>52</v>
      </c>
      <c r="E116" s="10">
        <v>1500</v>
      </c>
      <c r="F116" s="10">
        <v>1500</v>
      </c>
      <c r="G116" s="10">
        <v>1500</v>
      </c>
      <c r="H116" s="10">
        <v>1500</v>
      </c>
      <c r="I116" s="10">
        <v>1500</v>
      </c>
      <c r="J116" s="10">
        <v>1500</v>
      </c>
      <c r="K116" s="10">
        <v>1500</v>
      </c>
      <c r="L116" s="4" t="s">
        <v>18</v>
      </c>
      <c r="M116" s="1"/>
    </row>
    <row r="117" spans="1:13" x14ac:dyDescent="0.35">
      <c r="A117" s="6" t="s">
        <v>57</v>
      </c>
      <c r="B117" s="4" t="s">
        <v>58</v>
      </c>
      <c r="C117" s="4" t="s">
        <v>59</v>
      </c>
      <c r="D117" s="4" t="s">
        <v>52</v>
      </c>
      <c r="E117" s="10">
        <v>2000</v>
      </c>
      <c r="F117" s="10">
        <v>2000</v>
      </c>
      <c r="G117" s="10">
        <v>2000</v>
      </c>
      <c r="H117" s="10">
        <v>2000</v>
      </c>
      <c r="I117" s="10">
        <v>2000</v>
      </c>
      <c r="J117" s="10">
        <v>2000</v>
      </c>
      <c r="K117" s="10">
        <v>2000</v>
      </c>
      <c r="L117" s="4" t="s">
        <v>18</v>
      </c>
      <c r="M117" s="1"/>
    </row>
    <row r="118" spans="1:13" x14ac:dyDescent="0.35">
      <c r="A118" s="7" t="s">
        <v>53</v>
      </c>
      <c r="B118" s="3" t="s">
        <v>58</v>
      </c>
      <c r="C118" s="3" t="s">
        <v>60</v>
      </c>
      <c r="D118" s="3" t="s">
        <v>52</v>
      </c>
      <c r="E118" s="20">
        <v>22500</v>
      </c>
      <c r="F118" s="20">
        <v>22500</v>
      </c>
      <c r="G118" s="20">
        <v>22500</v>
      </c>
      <c r="H118" s="20">
        <v>22500</v>
      </c>
      <c r="I118" s="20">
        <v>22500</v>
      </c>
      <c r="J118" s="20">
        <v>22500</v>
      </c>
      <c r="K118" s="20">
        <v>22500</v>
      </c>
      <c r="L118" s="3" t="s">
        <v>18</v>
      </c>
    </row>
    <row r="119" spans="1:13" x14ac:dyDescent="0.35">
      <c r="A119" s="7" t="s">
        <v>54</v>
      </c>
      <c r="B119" s="3" t="s">
        <v>58</v>
      </c>
      <c r="C119" s="3" t="s">
        <v>60</v>
      </c>
      <c r="D119" s="3" t="s">
        <v>52</v>
      </c>
      <c r="E119" s="20">
        <v>232000</v>
      </c>
      <c r="F119" s="20">
        <v>232000</v>
      </c>
      <c r="G119" s="20">
        <v>232000</v>
      </c>
      <c r="H119" s="20">
        <v>232000</v>
      </c>
      <c r="I119" s="20">
        <v>232000</v>
      </c>
      <c r="J119" s="20">
        <v>232000</v>
      </c>
      <c r="K119" s="20">
        <v>232000</v>
      </c>
      <c r="L119" s="3" t="s">
        <v>18</v>
      </c>
    </row>
    <row r="120" spans="1:13" x14ac:dyDescent="0.35">
      <c r="A120" s="7" t="s">
        <v>55</v>
      </c>
      <c r="B120" s="3" t="s">
        <v>58</v>
      </c>
      <c r="C120" s="3" t="s">
        <v>60</v>
      </c>
      <c r="D120" s="3" t="s">
        <v>52</v>
      </c>
      <c r="E120" s="20">
        <v>15000</v>
      </c>
      <c r="F120" s="20">
        <v>15000</v>
      </c>
      <c r="G120" s="20">
        <v>15000</v>
      </c>
      <c r="H120" s="20">
        <v>15000</v>
      </c>
      <c r="I120" s="20">
        <v>15000</v>
      </c>
      <c r="J120" s="20">
        <v>15000</v>
      </c>
      <c r="K120" s="20">
        <v>15000</v>
      </c>
      <c r="L120" s="3" t="s">
        <v>18</v>
      </c>
    </row>
    <row r="121" spans="1:13" x14ac:dyDescent="0.35">
      <c r="A121" s="7" t="s">
        <v>56</v>
      </c>
      <c r="B121" s="3" t="s">
        <v>58</v>
      </c>
      <c r="C121" s="3" t="s">
        <v>60</v>
      </c>
      <c r="D121" s="3" t="s">
        <v>52</v>
      </c>
      <c r="E121" s="20">
        <v>15000</v>
      </c>
      <c r="F121" s="20">
        <v>15000</v>
      </c>
      <c r="G121" s="20">
        <v>15000</v>
      </c>
      <c r="H121" s="20">
        <v>15000</v>
      </c>
      <c r="I121" s="20">
        <v>15000</v>
      </c>
      <c r="J121" s="20">
        <v>15000</v>
      </c>
      <c r="K121" s="20">
        <v>15000</v>
      </c>
      <c r="L121" s="3" t="s">
        <v>18</v>
      </c>
    </row>
    <row r="122" spans="1:13" x14ac:dyDescent="0.35">
      <c r="A122" s="7" t="s">
        <v>57</v>
      </c>
      <c r="B122" s="3" t="s">
        <v>58</v>
      </c>
      <c r="C122" s="3" t="s">
        <v>60</v>
      </c>
      <c r="D122" s="3" t="s">
        <v>52</v>
      </c>
      <c r="E122" s="9">
        <v>20000</v>
      </c>
      <c r="F122" s="9">
        <v>20000</v>
      </c>
      <c r="G122" s="9">
        <v>20000</v>
      </c>
      <c r="H122" s="9">
        <v>20000</v>
      </c>
      <c r="I122" s="9">
        <v>20000</v>
      </c>
      <c r="J122" s="9">
        <v>20000</v>
      </c>
      <c r="K122" s="9">
        <v>20000</v>
      </c>
      <c r="L122" s="3" t="s">
        <v>18</v>
      </c>
    </row>
    <row r="123" spans="1:13" x14ac:dyDescent="0.35">
      <c r="A123" s="6" t="s">
        <v>53</v>
      </c>
      <c r="B123" s="4" t="s">
        <v>58</v>
      </c>
      <c r="C123" s="4" t="s">
        <v>61</v>
      </c>
      <c r="D123" s="4" t="s">
        <v>52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4" t="s">
        <v>49</v>
      </c>
      <c r="M123" s="1"/>
    </row>
    <row r="124" spans="1:13" x14ac:dyDescent="0.35">
      <c r="A124" s="6" t="s">
        <v>54</v>
      </c>
      <c r="B124" s="4" t="s">
        <v>58</v>
      </c>
      <c r="C124" s="4" t="s">
        <v>61</v>
      </c>
      <c r="D124" s="4" t="s">
        <v>52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4" t="s">
        <v>49</v>
      </c>
      <c r="M124" s="1"/>
    </row>
    <row r="125" spans="1:13" x14ac:dyDescent="0.35">
      <c r="A125" s="6" t="s">
        <v>55</v>
      </c>
      <c r="B125" s="4" t="s">
        <v>58</v>
      </c>
      <c r="C125" s="4" t="s">
        <v>61</v>
      </c>
      <c r="D125" s="4" t="s">
        <v>52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4" t="s">
        <v>49</v>
      </c>
      <c r="M125" s="1"/>
    </row>
    <row r="126" spans="1:13" x14ac:dyDescent="0.35">
      <c r="A126" s="6" t="s">
        <v>56</v>
      </c>
      <c r="B126" s="4" t="s">
        <v>58</v>
      </c>
      <c r="C126" s="4" t="s">
        <v>61</v>
      </c>
      <c r="D126" s="4" t="s">
        <v>52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4" t="s">
        <v>49</v>
      </c>
      <c r="M126" s="1"/>
    </row>
    <row r="127" spans="1:13" x14ac:dyDescent="0.35">
      <c r="A127" s="6" t="s">
        <v>57</v>
      </c>
      <c r="B127" s="4" t="s">
        <v>58</v>
      </c>
      <c r="C127" s="4" t="s">
        <v>61</v>
      </c>
      <c r="D127" s="4" t="s">
        <v>52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4" t="s">
        <v>49</v>
      </c>
      <c r="M127" s="1"/>
    </row>
    <row r="128" spans="1:13" x14ac:dyDescent="0.35">
      <c r="A128" s="7" t="s">
        <v>53</v>
      </c>
      <c r="B128" s="3" t="s">
        <v>58</v>
      </c>
      <c r="C128" s="3" t="s">
        <v>62</v>
      </c>
      <c r="D128" s="3" t="s">
        <v>52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3" t="s">
        <v>65</v>
      </c>
    </row>
    <row r="129" spans="1:13" x14ac:dyDescent="0.35">
      <c r="A129" s="7" t="s">
        <v>54</v>
      </c>
      <c r="B129" s="3" t="s">
        <v>58</v>
      </c>
      <c r="C129" s="3" t="s">
        <v>62</v>
      </c>
      <c r="D129" s="3" t="s">
        <v>52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3" t="s">
        <v>65</v>
      </c>
    </row>
    <row r="130" spans="1:13" x14ac:dyDescent="0.35">
      <c r="A130" s="7" t="s">
        <v>55</v>
      </c>
      <c r="B130" s="3" t="s">
        <v>58</v>
      </c>
      <c r="C130" s="3" t="s">
        <v>62</v>
      </c>
      <c r="D130" s="3" t="s">
        <v>52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3" t="s">
        <v>65</v>
      </c>
    </row>
    <row r="131" spans="1:13" x14ac:dyDescent="0.35">
      <c r="A131" s="7" t="s">
        <v>56</v>
      </c>
      <c r="B131" s="3" t="s">
        <v>58</v>
      </c>
      <c r="C131" s="3" t="s">
        <v>62</v>
      </c>
      <c r="D131" s="3" t="s">
        <v>52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3" t="s">
        <v>65</v>
      </c>
    </row>
    <row r="132" spans="1:13" x14ac:dyDescent="0.35">
      <c r="A132" s="7" t="s">
        <v>57</v>
      </c>
      <c r="B132" s="3" t="s">
        <v>58</v>
      </c>
      <c r="C132" s="3" t="s">
        <v>62</v>
      </c>
      <c r="D132" s="3" t="s">
        <v>52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3" t="s">
        <v>65</v>
      </c>
    </row>
    <row r="133" spans="1:13" x14ac:dyDescent="0.35">
      <c r="A133" s="6" t="s">
        <v>53</v>
      </c>
      <c r="B133" s="4" t="s">
        <v>58</v>
      </c>
      <c r="C133" s="4" t="s">
        <v>63</v>
      </c>
      <c r="D133" s="4" t="s">
        <v>52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4" t="s">
        <v>18</v>
      </c>
      <c r="M133" s="1"/>
    </row>
    <row r="134" spans="1:13" x14ac:dyDescent="0.35">
      <c r="A134" s="6" t="s">
        <v>54</v>
      </c>
      <c r="B134" s="4" t="s">
        <v>58</v>
      </c>
      <c r="C134" s="4" t="s">
        <v>63</v>
      </c>
      <c r="D134" s="4" t="s">
        <v>52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4" t="s">
        <v>18</v>
      </c>
      <c r="M134" s="1"/>
    </row>
    <row r="135" spans="1:13" x14ac:dyDescent="0.35">
      <c r="A135" s="6" t="s">
        <v>55</v>
      </c>
      <c r="B135" s="4" t="s">
        <v>58</v>
      </c>
      <c r="C135" s="4" t="s">
        <v>63</v>
      </c>
      <c r="D135" s="4" t="s">
        <v>52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4" t="s">
        <v>18</v>
      </c>
      <c r="M135" s="1"/>
    </row>
    <row r="136" spans="1:13" x14ac:dyDescent="0.35">
      <c r="A136" s="6" t="s">
        <v>56</v>
      </c>
      <c r="B136" s="4" t="s">
        <v>58</v>
      </c>
      <c r="C136" s="4" t="s">
        <v>63</v>
      </c>
      <c r="D136" s="4" t="s">
        <v>52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4" t="s">
        <v>18</v>
      </c>
      <c r="M136" s="1"/>
    </row>
    <row r="137" spans="1:13" x14ac:dyDescent="0.35">
      <c r="A137" s="6" t="s">
        <v>57</v>
      </c>
      <c r="B137" s="4" t="s">
        <v>58</v>
      </c>
      <c r="C137" s="4" t="s">
        <v>63</v>
      </c>
      <c r="D137" s="4" t="s">
        <v>52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4" t="s">
        <v>18</v>
      </c>
      <c r="M137" s="1"/>
    </row>
    <row r="138" spans="1:13" x14ac:dyDescent="0.35">
      <c r="A138" s="7" t="s">
        <v>53</v>
      </c>
      <c r="B138" s="3" t="s">
        <v>58</v>
      </c>
      <c r="C138" s="3" t="s">
        <v>64</v>
      </c>
      <c r="D138" s="3" t="s">
        <v>52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3" t="s">
        <v>18</v>
      </c>
    </row>
    <row r="139" spans="1:13" x14ac:dyDescent="0.35">
      <c r="A139" s="7" t="s">
        <v>54</v>
      </c>
      <c r="B139" s="3" t="s">
        <v>58</v>
      </c>
      <c r="C139" s="3" t="s">
        <v>64</v>
      </c>
      <c r="D139" s="3" t="s">
        <v>52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3" t="s">
        <v>18</v>
      </c>
    </row>
    <row r="140" spans="1:13" x14ac:dyDescent="0.35">
      <c r="A140" s="7" t="s">
        <v>55</v>
      </c>
      <c r="B140" s="3" t="s">
        <v>58</v>
      </c>
      <c r="C140" s="3" t="s">
        <v>64</v>
      </c>
      <c r="D140" s="3" t="s">
        <v>52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3" t="s">
        <v>18</v>
      </c>
    </row>
    <row r="141" spans="1:13" x14ac:dyDescent="0.35">
      <c r="A141" s="7" t="s">
        <v>56</v>
      </c>
      <c r="B141" s="3" t="s">
        <v>58</v>
      </c>
      <c r="C141" s="3" t="s">
        <v>64</v>
      </c>
      <c r="D141" s="3" t="s">
        <v>52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3" t="s">
        <v>18</v>
      </c>
    </row>
    <row r="142" spans="1:13" x14ac:dyDescent="0.35">
      <c r="A142" s="7" t="s">
        <v>57</v>
      </c>
      <c r="B142" s="3" t="s">
        <v>58</v>
      </c>
      <c r="C142" s="3" t="s">
        <v>64</v>
      </c>
      <c r="D142" s="3" t="s">
        <v>52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3" t="s">
        <v>18</v>
      </c>
    </row>
    <row r="143" spans="1:13" x14ac:dyDescent="0.35">
      <c r="A143" s="16" t="s">
        <v>74</v>
      </c>
      <c r="B143" s="17" t="s">
        <v>72</v>
      </c>
      <c r="C143" s="17" t="s">
        <v>73</v>
      </c>
      <c r="D143" s="17" t="s">
        <v>52</v>
      </c>
      <c r="E143" s="18">
        <v>76.53</v>
      </c>
      <c r="F143" s="18">
        <v>76.53</v>
      </c>
      <c r="G143" s="18">
        <v>76.53</v>
      </c>
      <c r="H143" s="18">
        <v>78.81</v>
      </c>
      <c r="I143" s="18">
        <v>81.319999999999993</v>
      </c>
      <c r="J143" s="18">
        <v>83.99</v>
      </c>
      <c r="K143" s="18">
        <v>86.83</v>
      </c>
      <c r="L143" s="17" t="s">
        <v>71</v>
      </c>
      <c r="M143" s="19"/>
    </row>
    <row r="144" spans="1:13" x14ac:dyDescent="0.35">
      <c r="A144" s="16" t="s">
        <v>66</v>
      </c>
      <c r="B144" s="17" t="s">
        <v>72</v>
      </c>
      <c r="C144" s="17" t="s">
        <v>73</v>
      </c>
      <c r="D144" s="17" t="s">
        <v>52</v>
      </c>
      <c r="E144" s="18">
        <v>2.16</v>
      </c>
      <c r="F144" s="18">
        <v>2.8200000000000003</v>
      </c>
      <c r="G144" s="18">
        <v>3.48</v>
      </c>
      <c r="H144" s="18">
        <v>7.21</v>
      </c>
      <c r="I144" s="18">
        <v>10.94</v>
      </c>
      <c r="J144" s="18">
        <v>12.13</v>
      </c>
      <c r="K144" s="18">
        <v>13.31</v>
      </c>
      <c r="L144" s="17" t="s">
        <v>71</v>
      </c>
      <c r="M144" s="19"/>
    </row>
    <row r="145" spans="1:13" x14ac:dyDescent="0.35">
      <c r="A145" s="16" t="s">
        <v>67</v>
      </c>
      <c r="B145" s="17" t="s">
        <v>72</v>
      </c>
      <c r="C145" s="17" t="s">
        <v>73</v>
      </c>
      <c r="D145" s="17" t="s">
        <v>52</v>
      </c>
      <c r="E145" s="18">
        <v>2.73</v>
      </c>
      <c r="F145" s="18">
        <v>2.73</v>
      </c>
      <c r="G145" s="18">
        <v>2.73</v>
      </c>
      <c r="H145" s="18">
        <v>5.13</v>
      </c>
      <c r="I145" s="18">
        <v>7.22</v>
      </c>
      <c r="J145" s="18">
        <v>9.0299999999999994</v>
      </c>
      <c r="K145" s="18">
        <v>10.56</v>
      </c>
      <c r="L145" s="17" t="s">
        <v>71</v>
      </c>
      <c r="M145" s="19"/>
    </row>
    <row r="146" spans="1:13" x14ac:dyDescent="0.35">
      <c r="A146" s="16" t="s">
        <v>68</v>
      </c>
      <c r="B146" s="17" t="s">
        <v>72</v>
      </c>
      <c r="C146" s="17" t="s">
        <v>73</v>
      </c>
      <c r="D146" s="17" t="s">
        <v>52</v>
      </c>
      <c r="E146" s="18">
        <v>7.3449999999999998</v>
      </c>
      <c r="F146" s="18">
        <v>7.3449999999999998</v>
      </c>
      <c r="G146" s="18">
        <v>7.3449999999999998</v>
      </c>
      <c r="H146" s="18">
        <v>11.44</v>
      </c>
      <c r="I146" s="18">
        <v>15.345000000000001</v>
      </c>
      <c r="J146" s="18">
        <v>19.765000000000001</v>
      </c>
      <c r="K146" s="18">
        <v>24.09</v>
      </c>
      <c r="L146" s="17" t="s">
        <v>71</v>
      </c>
      <c r="M146" s="19"/>
    </row>
    <row r="147" spans="1:13" x14ac:dyDescent="0.35">
      <c r="A147" s="16" t="s">
        <v>69</v>
      </c>
      <c r="B147" s="17" t="s">
        <v>72</v>
      </c>
      <c r="C147" s="17" t="s">
        <v>73</v>
      </c>
      <c r="D147" s="17" t="s">
        <v>52</v>
      </c>
      <c r="E147" s="18">
        <v>4.407</v>
      </c>
      <c r="F147" s="18">
        <v>4.407</v>
      </c>
      <c r="G147" s="18">
        <v>4.407</v>
      </c>
      <c r="H147" s="18">
        <v>6.8639999999999999</v>
      </c>
      <c r="I147" s="18">
        <v>9.2070000000000007</v>
      </c>
      <c r="J147" s="18">
        <v>11.859</v>
      </c>
      <c r="K147" s="18">
        <v>14.453999999999999</v>
      </c>
      <c r="L147" s="17" t="s">
        <v>71</v>
      </c>
      <c r="M147" s="19"/>
    </row>
    <row r="148" spans="1:13" x14ac:dyDescent="0.35">
      <c r="A148" s="16" t="s">
        <v>70</v>
      </c>
      <c r="B148" s="17" t="s">
        <v>72</v>
      </c>
      <c r="C148" s="17" t="s">
        <v>73</v>
      </c>
      <c r="D148" s="17" t="s">
        <v>52</v>
      </c>
      <c r="E148" s="18">
        <v>2.9380000000000002</v>
      </c>
      <c r="F148" s="18">
        <v>2.9380000000000002</v>
      </c>
      <c r="G148" s="18">
        <v>2.9380000000000002</v>
      </c>
      <c r="H148" s="18">
        <v>4.5759999999999996</v>
      </c>
      <c r="I148" s="18">
        <v>6.1380000000000008</v>
      </c>
      <c r="J148" s="18">
        <v>7.9060000000000006</v>
      </c>
      <c r="K148" s="18">
        <v>9.636000000000001</v>
      </c>
      <c r="L148" s="17" t="s">
        <v>71</v>
      </c>
      <c r="M148" s="19"/>
    </row>
  </sheetData>
  <autoFilter ref="A1:K148" xr:uid="{C329649A-627C-4949-86D2-A3A5E4D13864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Borvendég</dc:creator>
  <cp:lastModifiedBy>Máté Borvendég</cp:lastModifiedBy>
  <dcterms:created xsi:type="dcterms:W3CDTF">2023-06-09T12:27:25Z</dcterms:created>
  <dcterms:modified xsi:type="dcterms:W3CDTF">2023-06-23T08:57:35Z</dcterms:modified>
</cp:coreProperties>
</file>