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194\Documents\wacafi_project\data\"/>
    </mc:Choice>
  </mc:AlternateContent>
  <xr:revisionPtr revIDLastSave="0" documentId="13_ncr:1_{AE176927-EAB6-4214-BF30-689D63C1B924}" xr6:coauthVersionLast="47" xr6:coauthVersionMax="47" xr10:uidLastSave="{00000000-0000-0000-0000-000000000000}"/>
  <bookViews>
    <workbookView xWindow="24" yWindow="624" windowWidth="23016" windowHeight="12336" activeTab="1" xr2:uid="{3561D6F9-AD54-4A4E-BEA0-BA30C0A6F69E}"/>
  </bookViews>
  <sheets>
    <sheet name="Sheet1" sheetId="1" r:id="rId1"/>
    <sheet name="Sheet2" sheetId="2" r:id="rId2"/>
    <sheet name="Maradi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8" i="3"/>
  <c r="G16" i="3"/>
  <c r="G17" i="3"/>
  <c r="G19" i="3"/>
  <c r="G20" i="3"/>
  <c r="G21" i="3"/>
  <c r="G22" i="3"/>
  <c r="B2" i="2"/>
  <c r="B3" i="2"/>
  <c r="C3" i="2"/>
  <c r="B4" i="2"/>
  <c r="C4" i="2"/>
  <c r="B5" i="2"/>
  <c r="C5" i="2"/>
  <c r="B6" i="2"/>
  <c r="C6" i="2"/>
  <c r="B7" i="2"/>
  <c r="C7" i="2"/>
  <c r="E29" i="1"/>
  <c r="E31" i="1"/>
  <c r="E44" i="1"/>
  <c r="E35" i="1"/>
  <c r="E33" i="1"/>
  <c r="E17" i="1"/>
  <c r="E22" i="1"/>
  <c r="E20" i="1"/>
  <c r="E43" i="1"/>
  <c r="E28" i="1"/>
  <c r="E36" i="1"/>
  <c r="E37" i="1"/>
  <c r="E38" i="1"/>
  <c r="E39" i="1"/>
  <c r="E40" i="1"/>
  <c r="E41" i="1"/>
  <c r="E42" i="1"/>
  <c r="E34" i="1"/>
  <c r="E18" i="1"/>
  <c r="B7" i="1"/>
  <c r="E7" i="1" s="1"/>
  <c r="C8" i="1"/>
  <c r="B8" i="1"/>
  <c r="C9" i="1"/>
  <c r="B9" i="1"/>
  <c r="C10" i="1"/>
  <c r="B10" i="1"/>
  <c r="E10" i="1" s="1"/>
  <c r="C12" i="1"/>
  <c r="B12" i="1"/>
  <c r="B13" i="1"/>
  <c r="C13" i="1"/>
  <c r="B26" i="1"/>
  <c r="C26" i="1"/>
  <c r="E8" i="1" l="1"/>
  <c r="E9" i="1"/>
  <c r="E12" i="1"/>
  <c r="E13" i="1"/>
  <c r="E26" i="1"/>
</calcChain>
</file>

<file path=xl/sharedStrings.xml><?xml version="1.0" encoding="utf-8"?>
<sst xmlns="http://schemas.openxmlformats.org/spreadsheetml/2006/main" count="91" uniqueCount="46">
  <si>
    <t>Niger IDP Data</t>
  </si>
  <si>
    <t>Date</t>
  </si>
  <si>
    <t>Tahoua</t>
  </si>
  <si>
    <t>Source</t>
  </si>
  <si>
    <t>IOM NIGER - DTM MT Dashboard Round1 FR_V6</t>
  </si>
  <si>
    <t>Tillaberi</t>
  </si>
  <si>
    <t>NER_TILLABERI_TAHOUA_PDI_31-Mai-2019</t>
  </si>
  <si>
    <t>UNHCR Niger - Map Population of Concern- May 2020</t>
  </si>
  <si>
    <t>Source file</t>
  </si>
  <si>
    <t>Niger _ juin 2020</t>
  </si>
  <si>
    <t>IOM</t>
  </si>
  <si>
    <t>UNHCR</t>
  </si>
  <si>
    <t>Niger Sept2020</t>
  </si>
  <si>
    <t>Niger _ juillet 2020</t>
  </si>
  <si>
    <t>Niger+Aout2020</t>
  </si>
  <si>
    <t>document-1</t>
  </si>
  <si>
    <t>document-4(1)</t>
  </si>
  <si>
    <t>Only total</t>
  </si>
  <si>
    <t>document-7</t>
  </si>
  <si>
    <t>ner_tillaberi_tahoua_pdi_31_mars_2019</t>
  </si>
  <si>
    <t>Protection Cluster</t>
  </si>
  <si>
    <t>ner_tillaberi_tahoua_pdi_28_fev_2019</t>
  </si>
  <si>
    <t>ner_tillaberi_tahoua_pdis_3o_nov_2018(1)</t>
  </si>
  <si>
    <t>ner_tillaberi_tahoua_pdis_31_oct_2018</t>
  </si>
  <si>
    <t>ner_tillaberi_tahoua_pdis_30_sept_2018</t>
  </si>
  <si>
    <t>Calculated total</t>
  </si>
  <si>
    <t>???</t>
  </si>
  <si>
    <t>ner_tillaberi_localisation_idp_jullet_2018</t>
  </si>
  <si>
    <t>what-we-do-allocation-2020-summary-20-RR-NER-42550</t>
  </si>
  <si>
    <t>UN</t>
  </si>
  <si>
    <t>NER Gov</t>
  </si>
  <si>
    <t>NER_PDI_JUILLET_2019</t>
  </si>
  <si>
    <t>Niger_PDI_Septembre_2019</t>
  </si>
  <si>
    <t>NER_PDI_MAY_2019</t>
  </si>
  <si>
    <t>Niger_PDI_17Mars_2020</t>
  </si>
  <si>
    <t>Niger_PDI_30 Avril 2020</t>
  </si>
  <si>
    <t>Niger_PDI_31 Decembre 2020</t>
  </si>
  <si>
    <t>Refugees_biomet</t>
  </si>
  <si>
    <t>Refugees_other</t>
  </si>
  <si>
    <t>IDP_registered</t>
  </si>
  <si>
    <t>IDP_estimated</t>
  </si>
  <si>
    <t>sum_ref</t>
  </si>
  <si>
    <t>sum_idp</t>
  </si>
  <si>
    <t>Origin</t>
  </si>
  <si>
    <t>Mali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</si>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</sst>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ED4E-479E-42C5-91F2-ED24F168E180}">
  <dimension ref="A1:H44"/>
  <sheetViews>
    <sheetView topLeftCell="A24" workbookViewId="0">
      <selection activeCell="C44" sqref="A3:C44"/>
    </sheetView>
  </sheetViews>
  <sheetFormatPr defaultRowHeight="14.4" x14ac:dyDescent="0.3"/>
  <cols>
    <col min="1" max="1" width="24.5546875" style="1" bestFit="1" customWidth="1"/>
    <col min="5" max="5" width="17.88671875" customWidth="1"/>
    <col min="6" max="6" width="18.44140625" customWidth="1"/>
    <col min="7" max="7" width="44.33203125" customWidth="1"/>
  </cols>
  <sheetData>
    <row r="1" spans="1:7" x14ac:dyDescent="0.3">
      <c r="A1" s="1" t="s">
        <v>0</v>
      </c>
    </row>
    <row r="3" spans="1:7" x14ac:dyDescent="0.3">
      <c r="A3" s="1" t="s">
        <v>1</v>
      </c>
      <c r="B3" t="s">
        <v>5</v>
      </c>
      <c r="C3" t="s">
        <v>2</v>
      </c>
      <c r="D3" t="s">
        <v>17</v>
      </c>
      <c r="E3" t="s">
        <v>25</v>
      </c>
      <c r="F3" t="s">
        <v>3</v>
      </c>
      <c r="G3" t="s">
        <v>8</v>
      </c>
    </row>
    <row r="5" spans="1:7" x14ac:dyDescent="0.3">
      <c r="A5" s="1">
        <v>43290</v>
      </c>
      <c r="B5">
        <v>17758</v>
      </c>
      <c r="G5" t="s">
        <v>27</v>
      </c>
    </row>
    <row r="7" spans="1:7" x14ac:dyDescent="0.3">
      <c r="A7" s="1">
        <v>43373</v>
      </c>
      <c r="B7">
        <f>15918+13920+1200+665</f>
        <v>31703</v>
      </c>
      <c r="C7">
        <v>10091</v>
      </c>
      <c r="E7">
        <f>B7+C7</f>
        <v>41794</v>
      </c>
      <c r="F7" t="s">
        <v>20</v>
      </c>
      <c r="G7" t="s">
        <v>24</v>
      </c>
    </row>
    <row r="8" spans="1:7" x14ac:dyDescent="0.3">
      <c r="A8" s="1">
        <v>43404</v>
      </c>
      <c r="B8">
        <f>15918+14971+1200+665</f>
        <v>32754</v>
      </c>
      <c r="C8">
        <f xml:space="preserve"> 13622 + 2360</f>
        <v>15982</v>
      </c>
      <c r="E8">
        <f t="shared" ref="E8:E13" si="0">B8+C8</f>
        <v>48736</v>
      </c>
      <c r="F8" t="s">
        <v>20</v>
      </c>
      <c r="G8" t="s">
        <v>23</v>
      </c>
    </row>
    <row r="9" spans="1:7" x14ac:dyDescent="0.3">
      <c r="A9" s="1">
        <v>43434</v>
      </c>
      <c r="B9">
        <f xml:space="preserve"> 19030 + 14971 + 1200 + 665</f>
        <v>35866</v>
      </c>
      <c r="C9">
        <f xml:space="preserve"> 13622 + 2360</f>
        <v>15982</v>
      </c>
      <c r="E9">
        <f t="shared" si="0"/>
        <v>51848</v>
      </c>
      <c r="F9" t="s">
        <v>20</v>
      </c>
      <c r="G9" t="s">
        <v>22</v>
      </c>
    </row>
    <row r="10" spans="1:7" x14ac:dyDescent="0.3">
      <c r="A10" s="1">
        <v>43461</v>
      </c>
      <c r="B10">
        <f xml:space="preserve"> 19030 + 14971 + 1200 + 665</f>
        <v>35866</v>
      </c>
      <c r="C10">
        <f xml:space="preserve"> 15284 + 2360</f>
        <v>17644</v>
      </c>
      <c r="E10">
        <f t="shared" si="0"/>
        <v>53510</v>
      </c>
    </row>
    <row r="12" spans="1:7" x14ac:dyDescent="0.3">
      <c r="A12" s="1">
        <v>43524</v>
      </c>
      <c r="B12">
        <f xml:space="preserve"> 26472 + 14737 + 665 + 1200 + 1466</f>
        <v>44540</v>
      </c>
      <c r="C12">
        <f xml:space="preserve"> 2360 + 15771</f>
        <v>18131</v>
      </c>
      <c r="E12">
        <f t="shared" si="0"/>
        <v>62671</v>
      </c>
      <c r="F12" t="s">
        <v>20</v>
      </c>
      <c r="G12" t="s">
        <v>21</v>
      </c>
    </row>
    <row r="13" spans="1:7" x14ac:dyDescent="0.3">
      <c r="A13" s="1">
        <v>43555</v>
      </c>
      <c r="B13">
        <f xml:space="preserve"> 26472 + 15323 + 4137 + 1429 + 1466 + 188 + 63</f>
        <v>49078</v>
      </c>
      <c r="C13">
        <f xml:space="preserve"> 5456 + 15771</f>
        <v>21227</v>
      </c>
      <c r="E13">
        <f t="shared" si="0"/>
        <v>70305</v>
      </c>
      <c r="F13" t="s">
        <v>20</v>
      </c>
      <c r="G13" t="s">
        <v>19</v>
      </c>
    </row>
    <row r="16" spans="1:7" x14ac:dyDescent="0.3">
      <c r="A16" s="1">
        <v>43604</v>
      </c>
      <c r="D16">
        <v>71318</v>
      </c>
      <c r="F16" t="s">
        <v>11</v>
      </c>
      <c r="G16">
        <v>70459</v>
      </c>
    </row>
    <row r="17" spans="1:8" x14ac:dyDescent="0.3">
      <c r="A17" s="1">
        <v>43616</v>
      </c>
      <c r="B17">
        <v>53532</v>
      </c>
      <c r="C17">
        <v>23102</v>
      </c>
      <c r="E17">
        <f t="shared" ref="E17:E22" si="1">B17+C17</f>
        <v>76634</v>
      </c>
      <c r="F17" t="s">
        <v>30</v>
      </c>
      <c r="G17" t="s">
        <v>33</v>
      </c>
    </row>
    <row r="18" spans="1:8" x14ac:dyDescent="0.3">
      <c r="A18" s="1">
        <v>43616</v>
      </c>
      <c r="B18">
        <v>53532</v>
      </c>
      <c r="C18">
        <v>23102</v>
      </c>
      <c r="E18">
        <f t="shared" si="1"/>
        <v>76634</v>
      </c>
      <c r="F18" t="s">
        <v>20</v>
      </c>
      <c r="G18" t="s">
        <v>6</v>
      </c>
    </row>
    <row r="20" spans="1:8" x14ac:dyDescent="0.3">
      <c r="A20" s="1">
        <v>43677</v>
      </c>
      <c r="B20">
        <v>54938</v>
      </c>
      <c r="C20">
        <v>23102</v>
      </c>
      <c r="E20">
        <f t="shared" si="1"/>
        <v>78040</v>
      </c>
      <c r="F20" t="s">
        <v>30</v>
      </c>
      <c r="G20" t="s">
        <v>31</v>
      </c>
    </row>
    <row r="22" spans="1:8" x14ac:dyDescent="0.3">
      <c r="A22" s="1">
        <v>43738</v>
      </c>
      <c r="B22">
        <v>55195</v>
      </c>
      <c r="C22">
        <v>23684</v>
      </c>
      <c r="E22">
        <f t="shared" si="1"/>
        <v>78879</v>
      </c>
      <c r="F22" t="s">
        <v>30</v>
      </c>
      <c r="G22" t="s">
        <v>32</v>
      </c>
    </row>
    <row r="23" spans="1:8" x14ac:dyDescent="0.3">
      <c r="A23" s="1">
        <v>43738</v>
      </c>
      <c r="D23">
        <v>76634</v>
      </c>
      <c r="F23" t="s">
        <v>11</v>
      </c>
      <c r="G23">
        <v>71400</v>
      </c>
    </row>
    <row r="24" spans="1:8" x14ac:dyDescent="0.3">
      <c r="A24" s="1">
        <v>43746</v>
      </c>
      <c r="D24">
        <v>78040</v>
      </c>
      <c r="F24" t="s">
        <v>11</v>
      </c>
    </row>
    <row r="26" spans="1:8" x14ac:dyDescent="0.3">
      <c r="A26" s="2">
        <v>43827</v>
      </c>
      <c r="B26" s="3">
        <f>26472+37401+6846+3231+759+3226+1477</f>
        <v>79412</v>
      </c>
      <c r="C26" s="3">
        <f>6516+18637</f>
        <v>25153</v>
      </c>
      <c r="D26" s="3"/>
      <c r="E26" s="3">
        <f t="shared" ref="E26" si="2">B26+C26</f>
        <v>104565</v>
      </c>
      <c r="F26" s="3" t="s">
        <v>10</v>
      </c>
      <c r="G26" s="3" t="s">
        <v>4</v>
      </c>
      <c r="H26" s="3" t="s">
        <v>26</v>
      </c>
    </row>
    <row r="27" spans="1:8" x14ac:dyDescent="0.3">
      <c r="A27" s="1">
        <v>43830</v>
      </c>
      <c r="D27">
        <v>80844</v>
      </c>
      <c r="F27" t="s">
        <v>11</v>
      </c>
      <c r="G27" t="s">
        <v>18</v>
      </c>
    </row>
    <row r="28" spans="1:8" x14ac:dyDescent="0.3">
      <c r="A28" s="1">
        <v>43830</v>
      </c>
      <c r="B28">
        <v>57742</v>
      </c>
      <c r="C28">
        <v>23102</v>
      </c>
      <c r="E28">
        <f t="shared" ref="E28" si="3">B28+C28</f>
        <v>80844</v>
      </c>
      <c r="F28" t="s">
        <v>29</v>
      </c>
      <c r="G28" t="s">
        <v>28</v>
      </c>
    </row>
    <row r="29" spans="1:8" x14ac:dyDescent="0.3">
      <c r="A29" s="1">
        <v>43861</v>
      </c>
      <c r="B29">
        <v>57742</v>
      </c>
      <c r="C29">
        <v>23102</v>
      </c>
      <c r="E29">
        <f t="shared" ref="E29" si="4">B29+C29</f>
        <v>80844</v>
      </c>
      <c r="F29" t="s">
        <v>30</v>
      </c>
    </row>
    <row r="30" spans="1:8" x14ac:dyDescent="0.3">
      <c r="A30" s="1">
        <v>43861</v>
      </c>
      <c r="D30">
        <v>82489</v>
      </c>
      <c r="G30">
        <v>74114</v>
      </c>
    </row>
    <row r="31" spans="1:8" x14ac:dyDescent="0.3">
      <c r="A31" s="1">
        <v>43875</v>
      </c>
      <c r="B31">
        <v>59170</v>
      </c>
      <c r="C31">
        <v>23319</v>
      </c>
      <c r="E31">
        <f t="shared" ref="E31:E33" si="5">B31+C31</f>
        <v>82489</v>
      </c>
      <c r="F31" t="s">
        <v>30</v>
      </c>
    </row>
    <row r="32" spans="1:8" x14ac:dyDescent="0.3">
      <c r="A32" s="1">
        <v>43890</v>
      </c>
      <c r="D32">
        <v>95033</v>
      </c>
      <c r="F32" t="s">
        <v>11</v>
      </c>
      <c r="G32" t="s">
        <v>16</v>
      </c>
    </row>
    <row r="33" spans="1:7" x14ac:dyDescent="0.3">
      <c r="A33" s="1">
        <v>43907</v>
      </c>
      <c r="B33">
        <v>71368</v>
      </c>
      <c r="C33">
        <v>25729</v>
      </c>
      <c r="E33">
        <f t="shared" si="5"/>
        <v>97097</v>
      </c>
      <c r="F33" t="s">
        <v>30</v>
      </c>
      <c r="G33" t="s">
        <v>34</v>
      </c>
    </row>
    <row r="34" spans="1:7" x14ac:dyDescent="0.3">
      <c r="A34" s="1">
        <v>43921</v>
      </c>
      <c r="B34">
        <v>71368</v>
      </c>
      <c r="C34">
        <v>25729</v>
      </c>
      <c r="E34">
        <f t="shared" ref="E34:E44" si="6">B34+C34</f>
        <v>97097</v>
      </c>
      <c r="F34" t="s">
        <v>11</v>
      </c>
      <c r="G34">
        <v>75201</v>
      </c>
    </row>
    <row r="35" spans="1:7" x14ac:dyDescent="0.3">
      <c r="A35" s="1">
        <v>43951</v>
      </c>
      <c r="B35">
        <v>74633</v>
      </c>
      <c r="C35">
        <v>34308</v>
      </c>
      <c r="E35">
        <f t="shared" ref="E35" si="7">B35+C35</f>
        <v>108941</v>
      </c>
      <c r="F35" t="s">
        <v>30</v>
      </c>
      <c r="G35" t="s">
        <v>35</v>
      </c>
    </row>
    <row r="36" spans="1:7" x14ac:dyDescent="0.3">
      <c r="A36" s="1">
        <v>43951</v>
      </c>
      <c r="B36">
        <v>74633</v>
      </c>
      <c r="C36">
        <v>34308</v>
      </c>
      <c r="E36">
        <f t="shared" si="6"/>
        <v>108941</v>
      </c>
      <c r="F36" t="s">
        <v>11</v>
      </c>
      <c r="G36" t="s">
        <v>7</v>
      </c>
    </row>
    <row r="37" spans="1:7" x14ac:dyDescent="0.3">
      <c r="A37" s="1">
        <v>43982</v>
      </c>
      <c r="B37">
        <v>84155</v>
      </c>
      <c r="C37">
        <v>55625</v>
      </c>
      <c r="E37">
        <f t="shared" si="6"/>
        <v>139780</v>
      </c>
      <c r="F37" t="s">
        <v>11</v>
      </c>
      <c r="G37" t="s">
        <v>15</v>
      </c>
    </row>
    <row r="38" spans="1:7" x14ac:dyDescent="0.3">
      <c r="A38" s="1">
        <v>44012</v>
      </c>
      <c r="B38">
        <v>84155</v>
      </c>
      <c r="C38">
        <v>55625</v>
      </c>
      <c r="E38">
        <f t="shared" si="6"/>
        <v>139780</v>
      </c>
      <c r="F38" t="s">
        <v>11</v>
      </c>
      <c r="G38" t="s">
        <v>9</v>
      </c>
    </row>
    <row r="39" spans="1:7" x14ac:dyDescent="0.3">
      <c r="A39" s="1">
        <v>44043</v>
      </c>
      <c r="B39">
        <v>84155</v>
      </c>
      <c r="C39">
        <v>55625</v>
      </c>
      <c r="E39">
        <f t="shared" si="6"/>
        <v>139780</v>
      </c>
      <c r="F39" t="s">
        <v>11</v>
      </c>
      <c r="G39" t="s">
        <v>13</v>
      </c>
    </row>
    <row r="40" spans="1:7" x14ac:dyDescent="0.3">
      <c r="A40" s="1">
        <v>44074</v>
      </c>
      <c r="B40">
        <v>84155</v>
      </c>
      <c r="C40">
        <v>55625</v>
      </c>
      <c r="E40">
        <f t="shared" si="6"/>
        <v>139780</v>
      </c>
      <c r="F40" t="s">
        <v>11</v>
      </c>
      <c r="G40" t="s">
        <v>14</v>
      </c>
    </row>
    <row r="41" spans="1:7" x14ac:dyDescent="0.3">
      <c r="A41" s="1">
        <v>44104</v>
      </c>
      <c r="B41">
        <v>85138</v>
      </c>
      <c r="C41">
        <v>55625</v>
      </c>
      <c r="E41">
        <f t="shared" si="6"/>
        <v>140763</v>
      </c>
      <c r="F41" t="s">
        <v>11</v>
      </c>
      <c r="G41" t="s">
        <v>12</v>
      </c>
    </row>
    <row r="42" spans="1:7" x14ac:dyDescent="0.3">
      <c r="A42" s="1">
        <v>44135</v>
      </c>
      <c r="B42">
        <v>81482</v>
      </c>
      <c r="C42">
        <v>55625</v>
      </c>
      <c r="E42">
        <f t="shared" si="6"/>
        <v>137107</v>
      </c>
      <c r="F42" t="s">
        <v>11</v>
      </c>
    </row>
    <row r="43" spans="1:7" x14ac:dyDescent="0.3">
      <c r="A43" s="1">
        <v>44165</v>
      </c>
      <c r="B43">
        <v>82604</v>
      </c>
      <c r="C43">
        <v>55625</v>
      </c>
      <c r="E43">
        <f t="shared" si="6"/>
        <v>138229</v>
      </c>
      <c r="F43" t="s">
        <v>11</v>
      </c>
    </row>
    <row r="44" spans="1:7" x14ac:dyDescent="0.3">
      <c r="A44" s="1">
        <v>44196</v>
      </c>
      <c r="B44">
        <v>83025</v>
      </c>
      <c r="C44">
        <v>56002</v>
      </c>
      <c r="E44">
        <f t="shared" si="6"/>
        <v>139027</v>
      </c>
      <c r="F44" t="s">
        <v>30</v>
      </c>
      <c r="G4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7EBB-C1E3-406A-AA64-C757DE860D68}">
  <dimension ref="A1:C36"/>
  <sheetViews>
    <sheetView tabSelected="1" topLeftCell="A22" workbookViewId="0">
      <selection activeCell="A37" sqref="A37"/>
    </sheetView>
  </sheetViews>
  <sheetFormatPr defaultRowHeight="14.4" x14ac:dyDescent="0.3"/>
  <cols>
    <col min="1" max="1" width="11" customWidth="1"/>
  </cols>
  <sheetData>
    <row r="1" spans="1:3" x14ac:dyDescent="0.3">
      <c r="A1" s="1" t="s">
        <v>1</v>
      </c>
      <c r="B1" t="s">
        <v>5</v>
      </c>
      <c r="C1" t="s">
        <v>2</v>
      </c>
    </row>
    <row r="2" spans="1:3" x14ac:dyDescent="0.3">
      <c r="A2" s="1">
        <v>43373</v>
      </c>
      <c r="B2">
        <f>15918+13920+1200+665</f>
        <v>31703</v>
      </c>
      <c r="C2">
        <v>10091</v>
      </c>
    </row>
    <row r="3" spans="1:3" x14ac:dyDescent="0.3">
      <c r="A3" s="1">
        <v>43404</v>
      </c>
      <c r="B3">
        <f>15918+14971+1200+665</f>
        <v>32754</v>
      </c>
      <c r="C3">
        <f xml:space="preserve"> 13622 + 2360</f>
        <v>15982</v>
      </c>
    </row>
    <row r="4" spans="1:3" x14ac:dyDescent="0.3">
      <c r="A4" s="1">
        <v>43434</v>
      </c>
      <c r="B4">
        <f xml:space="preserve"> 19030 + 14971 + 1200 + 665</f>
        <v>35866</v>
      </c>
      <c r="C4">
        <f xml:space="preserve"> 13622 + 2360</f>
        <v>15982</v>
      </c>
    </row>
    <row r="5" spans="1:3" x14ac:dyDescent="0.3">
      <c r="A5" s="1">
        <v>43461</v>
      </c>
      <c r="B5">
        <f xml:space="preserve"> 19030 + 14971 + 1200 + 665</f>
        <v>35866</v>
      </c>
      <c r="C5">
        <f xml:space="preserve"> 15284 + 2360</f>
        <v>17644</v>
      </c>
    </row>
    <row r="6" spans="1:3" x14ac:dyDescent="0.3">
      <c r="A6" s="1">
        <v>43524</v>
      </c>
      <c r="B6">
        <f xml:space="preserve"> 26472 + 14737 + 665 + 1200 + 1466</f>
        <v>44540</v>
      </c>
      <c r="C6">
        <f xml:space="preserve"> 2360 + 15771</f>
        <v>18131</v>
      </c>
    </row>
    <row r="7" spans="1:3" x14ac:dyDescent="0.3">
      <c r="A7" s="1">
        <v>43555</v>
      </c>
      <c r="B7">
        <f xml:space="preserve"> 26472 + 15323 + 4137 + 1429 + 1466 + 188 + 63</f>
        <v>49078</v>
      </c>
      <c r="C7">
        <f xml:space="preserve"> 5456 + 15771</f>
        <v>21227</v>
      </c>
    </row>
    <row r="8" spans="1:3" x14ac:dyDescent="0.3">
      <c r="A8" s="1">
        <v>43616</v>
      </c>
      <c r="B8">
        <v>53532</v>
      </c>
      <c r="C8">
        <v>23102</v>
      </c>
    </row>
    <row r="9" spans="1:3" x14ac:dyDescent="0.3">
      <c r="A9" s="1">
        <v>43677</v>
      </c>
      <c r="B9">
        <v>54938</v>
      </c>
      <c r="C9">
        <v>23102</v>
      </c>
    </row>
    <row r="10" spans="1:3" x14ac:dyDescent="0.3">
      <c r="A10" s="1">
        <v>43738</v>
      </c>
      <c r="B10">
        <v>55195</v>
      </c>
      <c r="C10">
        <v>23684</v>
      </c>
    </row>
    <row r="11" spans="1:3" x14ac:dyDescent="0.3">
      <c r="A11" s="1">
        <v>43830</v>
      </c>
      <c r="B11">
        <v>57742</v>
      </c>
      <c r="C11">
        <v>23102</v>
      </c>
    </row>
    <row r="12" spans="1:3" x14ac:dyDescent="0.3">
      <c r="A12" s="1">
        <v>43861</v>
      </c>
      <c r="B12">
        <v>57742</v>
      </c>
      <c r="C12">
        <v>23102</v>
      </c>
    </row>
    <row r="13" spans="1:3" x14ac:dyDescent="0.3">
      <c r="A13" s="1">
        <v>43875</v>
      </c>
      <c r="B13">
        <v>59170</v>
      </c>
      <c r="C13">
        <v>23319</v>
      </c>
    </row>
    <row r="14" spans="1:3" x14ac:dyDescent="0.3">
      <c r="A14" s="1">
        <v>43907</v>
      </c>
      <c r="B14">
        <v>71368</v>
      </c>
      <c r="C14">
        <v>25729</v>
      </c>
    </row>
    <row r="15" spans="1:3" x14ac:dyDescent="0.3">
      <c r="A15" s="1">
        <v>43921</v>
      </c>
      <c r="B15">
        <v>71368</v>
      </c>
      <c r="C15">
        <v>25729</v>
      </c>
    </row>
    <row r="16" spans="1:3" x14ac:dyDescent="0.3">
      <c r="A16" s="1">
        <v>43951</v>
      </c>
      <c r="B16">
        <v>74633</v>
      </c>
      <c r="C16">
        <v>34308</v>
      </c>
    </row>
    <row r="17" spans="1:3" x14ac:dyDescent="0.3">
      <c r="A17" s="1">
        <v>43982</v>
      </c>
      <c r="B17">
        <v>84155</v>
      </c>
      <c r="C17">
        <v>55625</v>
      </c>
    </row>
    <row r="18" spans="1:3" x14ac:dyDescent="0.3">
      <c r="A18" s="1">
        <v>44012</v>
      </c>
      <c r="B18">
        <v>84155</v>
      </c>
      <c r="C18">
        <v>55625</v>
      </c>
    </row>
    <row r="19" spans="1:3" x14ac:dyDescent="0.3">
      <c r="A19" s="1">
        <v>44043</v>
      </c>
      <c r="B19">
        <v>84155</v>
      </c>
      <c r="C19">
        <v>55625</v>
      </c>
    </row>
    <row r="20" spans="1:3" x14ac:dyDescent="0.3">
      <c r="A20" s="1">
        <v>44074</v>
      </c>
      <c r="B20">
        <v>84155</v>
      </c>
      <c r="C20">
        <v>55625</v>
      </c>
    </row>
    <row r="21" spans="1:3" x14ac:dyDescent="0.3">
      <c r="A21" s="1">
        <v>44104</v>
      </c>
      <c r="B21">
        <v>85138</v>
      </c>
      <c r="C21">
        <v>55625</v>
      </c>
    </row>
    <row r="22" spans="1:3" x14ac:dyDescent="0.3">
      <c r="A22" s="1">
        <v>44135</v>
      </c>
      <c r="B22">
        <v>81482</v>
      </c>
      <c r="C22">
        <v>55625</v>
      </c>
    </row>
    <row r="23" spans="1:3" x14ac:dyDescent="0.3">
      <c r="A23" s="1">
        <v>44165</v>
      </c>
      <c r="B23">
        <v>82604</v>
      </c>
      <c r="C23">
        <v>55625</v>
      </c>
    </row>
    <row r="24" spans="1:3" x14ac:dyDescent="0.3">
      <c r="A24" s="1">
        <v>44196</v>
      </c>
      <c r="B24">
        <v>82604</v>
      </c>
      <c r="C24">
        <v>55625</v>
      </c>
    </row>
    <row r="25" spans="1:3" x14ac:dyDescent="0.3">
      <c r="A25" s="1">
        <v>44227</v>
      </c>
      <c r="B25">
        <v>82604</v>
      </c>
      <c r="C25">
        <v>55625</v>
      </c>
    </row>
    <row r="26" spans="1:3" x14ac:dyDescent="0.3">
      <c r="A26" s="1">
        <v>44316</v>
      </c>
      <c r="B26">
        <v>82604</v>
      </c>
      <c r="C26">
        <v>55625</v>
      </c>
    </row>
    <row r="27" spans="1:3" x14ac:dyDescent="0.3">
      <c r="A27" s="1">
        <v>44347</v>
      </c>
      <c r="B27">
        <v>82604</v>
      </c>
      <c r="C27">
        <v>55625</v>
      </c>
    </row>
    <row r="28" spans="1:3" x14ac:dyDescent="0.3">
      <c r="A28" s="1">
        <v>44408</v>
      </c>
      <c r="B28">
        <v>102179</v>
      </c>
      <c r="C28">
        <v>55625</v>
      </c>
    </row>
    <row r="29" spans="1:3" x14ac:dyDescent="0.3">
      <c r="A29" s="1">
        <v>44439</v>
      </c>
      <c r="B29">
        <v>102179</v>
      </c>
      <c r="C29">
        <v>55625</v>
      </c>
    </row>
    <row r="30" spans="1:3" x14ac:dyDescent="0.3">
      <c r="A30" s="1">
        <v>44469</v>
      </c>
      <c r="B30">
        <v>99873</v>
      </c>
      <c r="C30">
        <v>55625</v>
      </c>
    </row>
    <row r="31" spans="1:3" x14ac:dyDescent="0.3">
      <c r="A31" s="1">
        <v>44500</v>
      </c>
      <c r="B31">
        <v>99873</v>
      </c>
      <c r="C31">
        <v>40416</v>
      </c>
    </row>
    <row r="32" spans="1:3" x14ac:dyDescent="0.3">
      <c r="A32" s="1">
        <v>44712</v>
      </c>
      <c r="B32">
        <v>115150</v>
      </c>
      <c r="C32">
        <v>52594</v>
      </c>
    </row>
    <row r="33" spans="1:3" x14ac:dyDescent="0.3">
      <c r="A33" s="1">
        <v>44763</v>
      </c>
      <c r="B33">
        <v>156107</v>
      </c>
      <c r="C33">
        <v>52594</v>
      </c>
    </row>
    <row r="34" spans="1:3" x14ac:dyDescent="0.3">
      <c r="A34" s="1">
        <v>44813</v>
      </c>
      <c r="B34">
        <v>159957</v>
      </c>
      <c r="C34">
        <v>49446</v>
      </c>
    </row>
    <row r="35" spans="1:3" x14ac:dyDescent="0.3">
      <c r="A35" s="1">
        <v>44957</v>
      </c>
      <c r="B35">
        <v>128748</v>
      </c>
      <c r="C35">
        <v>72022</v>
      </c>
    </row>
    <row r="36" spans="1:3" x14ac:dyDescent="0.3">
      <c r="A36" s="1">
        <v>45016</v>
      </c>
      <c r="B36">
        <v>141341</v>
      </c>
      <c r="C36">
        <v>72018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803B-351D-432B-B20C-F9B1B66159A3}">
  <dimension ref="A1:H22"/>
  <sheetViews>
    <sheetView workbookViewId="0">
      <selection activeCell="J14" sqref="J14"/>
    </sheetView>
  </sheetViews>
  <sheetFormatPr defaultRowHeight="14.4" x14ac:dyDescent="0.3"/>
  <cols>
    <col min="1" max="1" width="10.5546875" bestFit="1" customWidth="1"/>
    <col min="2" max="2" width="16.88671875" customWidth="1"/>
    <col min="3" max="3" width="14.21875" customWidth="1"/>
  </cols>
  <sheetData>
    <row r="1" spans="1:8" x14ac:dyDescent="0.3">
      <c r="A1" t="s">
        <v>1</v>
      </c>
      <c r="B1" t="s">
        <v>37</v>
      </c>
      <c r="C1" t="s">
        <v>38</v>
      </c>
      <c r="D1" t="s">
        <v>39</v>
      </c>
      <c r="E1" t="s">
        <v>40</v>
      </c>
      <c r="G1" t="s">
        <v>41</v>
      </c>
      <c r="H1" t="s">
        <v>42</v>
      </c>
    </row>
    <row r="2" spans="1:8" x14ac:dyDescent="0.3">
      <c r="A2" s="1">
        <v>43738</v>
      </c>
      <c r="B2">
        <v>0</v>
      </c>
      <c r="C2">
        <v>39703</v>
      </c>
      <c r="D2">
        <v>0</v>
      </c>
      <c r="E2">
        <v>0</v>
      </c>
      <c r="G2">
        <f t="shared" ref="G2:G22" si="0">B2+C2</f>
        <v>39703</v>
      </c>
      <c r="H2">
        <f>SUM(D2:E2)</f>
        <v>0</v>
      </c>
    </row>
    <row r="3" spans="1:8" x14ac:dyDescent="0.3">
      <c r="A3" s="1">
        <v>43769</v>
      </c>
      <c r="B3">
        <v>21705</v>
      </c>
      <c r="C3">
        <v>20113</v>
      </c>
      <c r="D3">
        <v>0</v>
      </c>
      <c r="E3">
        <v>0</v>
      </c>
      <c r="G3">
        <f t="shared" si="0"/>
        <v>41818</v>
      </c>
      <c r="H3">
        <f t="shared" ref="H3:H22" si="1">SUM(D3:E3)</f>
        <v>0</v>
      </c>
    </row>
    <row r="4" spans="1:8" x14ac:dyDescent="0.3">
      <c r="A4" s="1">
        <v>43799</v>
      </c>
      <c r="B4">
        <v>35214</v>
      </c>
      <c r="C4">
        <v>6604</v>
      </c>
      <c r="D4">
        <v>0</v>
      </c>
      <c r="E4">
        <v>0</v>
      </c>
      <c r="G4">
        <f t="shared" si="0"/>
        <v>41818</v>
      </c>
      <c r="H4">
        <f t="shared" si="1"/>
        <v>0</v>
      </c>
    </row>
    <row r="5" spans="1:8" x14ac:dyDescent="0.3">
      <c r="A5" s="1">
        <v>43830</v>
      </c>
      <c r="B5">
        <v>35214</v>
      </c>
      <c r="C5">
        <v>0</v>
      </c>
      <c r="D5">
        <v>0</v>
      </c>
      <c r="E5">
        <v>0</v>
      </c>
      <c r="G5">
        <f t="shared" si="0"/>
        <v>35214</v>
      </c>
      <c r="H5">
        <f t="shared" si="1"/>
        <v>0</v>
      </c>
    </row>
    <row r="6" spans="1:8" x14ac:dyDescent="0.3">
      <c r="A6" s="1">
        <v>43861</v>
      </c>
      <c r="B6">
        <v>35439</v>
      </c>
      <c r="C6">
        <v>0</v>
      </c>
      <c r="D6">
        <v>2616</v>
      </c>
      <c r="E6">
        <v>0</v>
      </c>
      <c r="G6">
        <f t="shared" si="0"/>
        <v>35439</v>
      </c>
      <c r="H6">
        <f t="shared" si="1"/>
        <v>2616</v>
      </c>
    </row>
    <row r="7" spans="1:8" x14ac:dyDescent="0.3">
      <c r="A7" s="1">
        <v>43890</v>
      </c>
      <c r="B7">
        <v>35499</v>
      </c>
      <c r="C7">
        <v>0</v>
      </c>
      <c r="D7">
        <v>2858</v>
      </c>
      <c r="E7">
        <v>0</v>
      </c>
      <c r="G7">
        <f t="shared" si="0"/>
        <v>35499</v>
      </c>
      <c r="H7">
        <f t="shared" si="1"/>
        <v>2858</v>
      </c>
    </row>
    <row r="8" spans="1:8" x14ac:dyDescent="0.3">
      <c r="A8" s="1">
        <v>43921</v>
      </c>
      <c r="B8">
        <v>36183</v>
      </c>
      <c r="C8">
        <v>5000</v>
      </c>
      <c r="D8">
        <v>18545</v>
      </c>
      <c r="E8">
        <v>0</v>
      </c>
      <c r="G8">
        <f t="shared" si="0"/>
        <v>41183</v>
      </c>
      <c r="H8">
        <f t="shared" si="1"/>
        <v>18545</v>
      </c>
    </row>
    <row r="9" spans="1:8" x14ac:dyDescent="0.3">
      <c r="A9" s="1">
        <v>43951</v>
      </c>
      <c r="B9">
        <v>36469</v>
      </c>
      <c r="C9">
        <v>26953</v>
      </c>
      <c r="D9">
        <v>12201</v>
      </c>
      <c r="E9">
        <v>0</v>
      </c>
      <c r="G9">
        <f t="shared" si="0"/>
        <v>63422</v>
      </c>
      <c r="H9">
        <f t="shared" si="1"/>
        <v>12201</v>
      </c>
    </row>
    <row r="10" spans="1:8" x14ac:dyDescent="0.3">
      <c r="A10" s="1">
        <v>43982</v>
      </c>
      <c r="B10">
        <v>36469</v>
      </c>
      <c r="C10">
        <v>27026</v>
      </c>
      <c r="D10">
        <v>23016</v>
      </c>
      <c r="E10">
        <v>0</v>
      </c>
      <c r="G10">
        <f t="shared" si="0"/>
        <v>63495</v>
      </c>
      <c r="H10">
        <f t="shared" si="1"/>
        <v>23016</v>
      </c>
    </row>
    <row r="11" spans="1:8" x14ac:dyDescent="0.3">
      <c r="A11" s="1">
        <v>44012</v>
      </c>
      <c r="B11">
        <v>38585</v>
      </c>
      <c r="C11">
        <v>24910</v>
      </c>
      <c r="D11">
        <v>23016</v>
      </c>
      <c r="E11">
        <v>0</v>
      </c>
      <c r="G11">
        <f t="shared" si="0"/>
        <v>63495</v>
      </c>
      <c r="H11">
        <f t="shared" si="1"/>
        <v>23016</v>
      </c>
    </row>
    <row r="12" spans="1:8" x14ac:dyDescent="0.3">
      <c r="A12" s="1">
        <v>44043</v>
      </c>
      <c r="B12">
        <v>40462</v>
      </c>
      <c r="C12">
        <v>29000</v>
      </c>
      <c r="D12">
        <v>23016</v>
      </c>
      <c r="E12">
        <v>0</v>
      </c>
      <c r="G12">
        <f t="shared" si="0"/>
        <v>69462</v>
      </c>
      <c r="H12">
        <f t="shared" si="1"/>
        <v>23016</v>
      </c>
    </row>
    <row r="13" spans="1:8" x14ac:dyDescent="0.3">
      <c r="A13" s="1">
        <v>44074</v>
      </c>
      <c r="B13">
        <v>41096</v>
      </c>
      <c r="C13">
        <v>28904</v>
      </c>
      <c r="D13">
        <v>23016</v>
      </c>
      <c r="E13">
        <v>0</v>
      </c>
      <c r="G13">
        <f t="shared" si="0"/>
        <v>70000</v>
      </c>
      <c r="H13">
        <f t="shared" si="1"/>
        <v>23016</v>
      </c>
    </row>
    <row r="14" spans="1:8" x14ac:dyDescent="0.3">
      <c r="A14" s="1">
        <v>44104</v>
      </c>
      <c r="B14">
        <v>41538</v>
      </c>
      <c r="C14">
        <v>28462</v>
      </c>
      <c r="D14">
        <v>23016</v>
      </c>
      <c r="E14">
        <v>0</v>
      </c>
      <c r="G14">
        <f t="shared" si="0"/>
        <v>70000</v>
      </c>
      <c r="H14">
        <f t="shared" si="1"/>
        <v>23016</v>
      </c>
    </row>
    <row r="15" spans="1:8" x14ac:dyDescent="0.3">
      <c r="A15" s="1">
        <v>44135</v>
      </c>
      <c r="B15">
        <v>41538</v>
      </c>
      <c r="C15">
        <v>28462</v>
      </c>
      <c r="D15">
        <v>17588</v>
      </c>
      <c r="E15">
        <v>0</v>
      </c>
      <c r="G15">
        <f t="shared" si="0"/>
        <v>70000</v>
      </c>
      <c r="H15">
        <f t="shared" si="1"/>
        <v>17588</v>
      </c>
    </row>
    <row r="16" spans="1:8" x14ac:dyDescent="0.3">
      <c r="A16" s="1">
        <v>44165</v>
      </c>
      <c r="B16">
        <v>43006</v>
      </c>
      <c r="C16">
        <v>26994</v>
      </c>
      <c r="D16">
        <v>18372</v>
      </c>
      <c r="E16">
        <v>0</v>
      </c>
      <c r="G16">
        <f t="shared" si="0"/>
        <v>70000</v>
      </c>
      <c r="H16">
        <f t="shared" si="1"/>
        <v>18372</v>
      </c>
    </row>
    <row r="17" spans="1:8" x14ac:dyDescent="0.3">
      <c r="A17" s="1">
        <v>44196</v>
      </c>
      <c r="B17">
        <v>44470</v>
      </c>
      <c r="C17">
        <v>25530</v>
      </c>
      <c r="D17">
        <v>18636</v>
      </c>
      <c r="E17">
        <v>0</v>
      </c>
      <c r="G17">
        <f t="shared" si="0"/>
        <v>70000</v>
      </c>
      <c r="H17">
        <f t="shared" si="1"/>
        <v>18636</v>
      </c>
    </row>
    <row r="18" spans="1:8" x14ac:dyDescent="0.3">
      <c r="A18" s="1">
        <v>44227</v>
      </c>
      <c r="B18">
        <v>44470</v>
      </c>
      <c r="C18">
        <v>30214</v>
      </c>
      <c r="D18">
        <v>19030</v>
      </c>
      <c r="E18">
        <v>0</v>
      </c>
      <c r="G18">
        <f t="shared" si="0"/>
        <v>74684</v>
      </c>
      <c r="H18">
        <f t="shared" si="1"/>
        <v>19030</v>
      </c>
    </row>
    <row r="19" spans="1:8" x14ac:dyDescent="0.3">
      <c r="A19" s="1">
        <v>44255</v>
      </c>
      <c r="B19">
        <v>44741</v>
      </c>
      <c r="C19">
        <v>32957</v>
      </c>
      <c r="D19">
        <v>21859</v>
      </c>
      <c r="E19">
        <v>0</v>
      </c>
      <c r="G19">
        <f t="shared" si="0"/>
        <v>77698</v>
      </c>
      <c r="H19">
        <f t="shared" si="1"/>
        <v>21859</v>
      </c>
    </row>
    <row r="20" spans="1:8" x14ac:dyDescent="0.3">
      <c r="A20" s="1">
        <v>44286</v>
      </c>
      <c r="B20">
        <v>45485</v>
      </c>
      <c r="C20">
        <v>35411</v>
      </c>
      <c r="D20">
        <v>23309</v>
      </c>
      <c r="E20">
        <v>0</v>
      </c>
      <c r="G20">
        <f t="shared" si="0"/>
        <v>80896</v>
      </c>
      <c r="H20">
        <f t="shared" si="1"/>
        <v>23309</v>
      </c>
    </row>
    <row r="21" spans="1:8" x14ac:dyDescent="0.3">
      <c r="A21" s="1">
        <v>44346</v>
      </c>
      <c r="B21">
        <v>50183</v>
      </c>
      <c r="C21">
        <v>30713</v>
      </c>
      <c r="D21">
        <v>25363</v>
      </c>
      <c r="E21">
        <v>0</v>
      </c>
      <c r="G21">
        <f t="shared" si="0"/>
        <v>80896</v>
      </c>
      <c r="H21">
        <f t="shared" si="1"/>
        <v>25363</v>
      </c>
    </row>
    <row r="22" spans="1:8" x14ac:dyDescent="0.3">
      <c r="A22" s="1">
        <v>44408</v>
      </c>
      <c r="B22">
        <v>57122</v>
      </c>
      <c r="C22">
        <v>23774</v>
      </c>
      <c r="D22">
        <v>17262</v>
      </c>
      <c r="E22">
        <v>8000</v>
      </c>
      <c r="G22">
        <f t="shared" si="0"/>
        <v>80896</v>
      </c>
      <c r="H22">
        <f t="shared" si="1"/>
        <v>25262</v>
      </c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7946-8989-4840-82DC-CBF0901B8688}">
  <dimension ref="A1:D16"/>
  <sheetViews>
    <sheetView workbookViewId="0">
      <selection activeCell="G21" sqref="G21"/>
    </sheetView>
  </sheetViews>
  <sheetFormatPr defaultRowHeight="14.4" x14ac:dyDescent="0.3"/>
  <cols>
    <col min="1" max="1" width="12.21875" customWidth="1"/>
  </cols>
  <sheetData>
    <row r="1" spans="1:4" x14ac:dyDescent="0.3">
      <c r="A1" s="1" t="s">
        <v>1</v>
      </c>
      <c r="B1" t="s">
        <v>5</v>
      </c>
      <c r="C1" t="s">
        <v>2</v>
      </c>
      <c r="D1" t="s">
        <v>43</v>
      </c>
    </row>
    <row r="2" spans="1:4" x14ac:dyDescent="0.3">
      <c r="A2" s="1">
        <v>44439</v>
      </c>
      <c r="B2">
        <v>36700</v>
      </c>
      <c r="C2">
        <v>20629</v>
      </c>
      <c r="D2" t="s">
        <v>44</v>
      </c>
    </row>
    <row r="3" spans="1:4" x14ac:dyDescent="0.3">
      <c r="A3" s="1">
        <v>44439</v>
      </c>
      <c r="B3">
        <v>11423</v>
      </c>
      <c r="C3">
        <v>0</v>
      </c>
      <c r="D3" t="s">
        <v>45</v>
      </c>
    </row>
    <row r="4" spans="1:4" x14ac:dyDescent="0.3">
      <c r="A4" s="1">
        <v>44408</v>
      </c>
      <c r="B4">
        <v>36691</v>
      </c>
      <c r="C4">
        <v>20629</v>
      </c>
      <c r="D4" t="s">
        <v>44</v>
      </c>
    </row>
    <row r="5" spans="1:4" x14ac:dyDescent="0.3">
      <c r="A5" s="1">
        <v>44408</v>
      </c>
      <c r="B5">
        <v>11423</v>
      </c>
      <c r="C5">
        <v>0</v>
      </c>
      <c r="D5" t="s">
        <v>45</v>
      </c>
    </row>
    <row r="6" spans="1:4" x14ac:dyDescent="0.3">
      <c r="A6" s="1">
        <v>44347</v>
      </c>
      <c r="B6">
        <v>36525</v>
      </c>
      <c r="C6">
        <v>20631</v>
      </c>
      <c r="D6" t="s">
        <v>44</v>
      </c>
    </row>
    <row r="7" spans="1:4" x14ac:dyDescent="0.3">
      <c r="A7" s="1">
        <v>44347</v>
      </c>
      <c r="B7">
        <v>7313</v>
      </c>
      <c r="C7">
        <v>0</v>
      </c>
      <c r="D7" t="s">
        <v>45</v>
      </c>
    </row>
    <row r="8" spans="1:4" x14ac:dyDescent="0.3">
      <c r="A8" s="1">
        <v>44286</v>
      </c>
      <c r="B8">
        <v>36300</v>
      </c>
      <c r="C8">
        <v>20571</v>
      </c>
      <c r="D8" t="s">
        <v>44</v>
      </c>
    </row>
    <row r="9" spans="1:4" x14ac:dyDescent="0.3">
      <c r="A9" s="1">
        <v>44286</v>
      </c>
      <c r="B9">
        <v>7032</v>
      </c>
      <c r="C9">
        <v>0</v>
      </c>
      <c r="D9" t="s">
        <v>45</v>
      </c>
    </row>
    <row r="10" spans="1:4" x14ac:dyDescent="0.3">
      <c r="A10" s="1">
        <v>44255</v>
      </c>
      <c r="B10">
        <v>36163</v>
      </c>
      <c r="C10">
        <v>20236</v>
      </c>
      <c r="D10" t="s">
        <v>44</v>
      </c>
    </row>
    <row r="11" spans="1:4" x14ac:dyDescent="0.3">
      <c r="A11" s="1">
        <v>44255</v>
      </c>
      <c r="B11">
        <v>7032</v>
      </c>
      <c r="C11">
        <v>0</v>
      </c>
      <c r="D11" t="s">
        <v>45</v>
      </c>
    </row>
    <row r="12" spans="1:4" x14ac:dyDescent="0.3">
      <c r="A12" s="1">
        <v>43890</v>
      </c>
      <c r="B12">
        <v>3170</v>
      </c>
      <c r="C12">
        <v>0</v>
      </c>
      <c r="D12" t="s">
        <v>45</v>
      </c>
    </row>
    <row r="13" spans="1:4" x14ac:dyDescent="0.3">
      <c r="A13" s="1">
        <v>44255</v>
      </c>
      <c r="B13">
        <v>36077</v>
      </c>
      <c r="C13">
        <v>20177</v>
      </c>
      <c r="D13" t="s">
        <v>44</v>
      </c>
    </row>
    <row r="14" spans="1:4" x14ac:dyDescent="0.3">
      <c r="A14" s="1">
        <v>44255</v>
      </c>
      <c r="B14">
        <v>3937</v>
      </c>
      <c r="C14">
        <v>0</v>
      </c>
      <c r="D14" t="s">
        <v>45</v>
      </c>
    </row>
    <row r="15" spans="1:4" x14ac:dyDescent="0.3">
      <c r="A15" s="1">
        <v>44227</v>
      </c>
      <c r="B15">
        <v>36077</v>
      </c>
      <c r="C15">
        <v>20177</v>
      </c>
      <c r="D15" t="s">
        <v>44</v>
      </c>
    </row>
    <row r="16" spans="1:4" x14ac:dyDescent="0.3">
      <c r="A16" s="1">
        <v>44227</v>
      </c>
      <c r="B16">
        <v>3937</v>
      </c>
      <c r="C16">
        <v>0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Maradi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Schwartz Madsen</dc:creator>
  <cp:lastModifiedBy>Bo Schwartz Madsen</cp:lastModifiedBy>
  <dcterms:created xsi:type="dcterms:W3CDTF">2021-02-12T16:31:30Z</dcterms:created>
  <dcterms:modified xsi:type="dcterms:W3CDTF">2023-04-21T11:35:54Z</dcterms:modified>
</cp:coreProperties>
</file>