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scofungg/Desktop/LSC/EVA_WONG/"/>
    </mc:Choice>
  </mc:AlternateContent>
  <xr:revisionPtr revIDLastSave="0" documentId="13_ncr:1_{A8D7CF19-E2BA-3941-AE5B-386AC5E8CF47}" xr6:coauthVersionLast="47" xr6:coauthVersionMax="47" xr10:uidLastSave="{00000000-0000-0000-0000-000000000000}"/>
  <bookViews>
    <workbookView xWindow="0" yWindow="500" windowWidth="19200" windowHeight="21100" xr2:uid="{00000000-000D-0000-FFFF-FFFF00000000}"/>
  </bookViews>
  <sheets>
    <sheet name="工作表1" sheetId="1" r:id="rId1"/>
    <sheet name="shifuA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96" i="3"/>
  <c r="E97" i="3"/>
  <c r="F137" i="3"/>
  <c r="F138" i="3" s="1"/>
  <c r="F131" i="3"/>
  <c r="E130" i="3"/>
  <c r="E129" i="3"/>
  <c r="E128" i="3"/>
  <c r="E127" i="3"/>
  <c r="E126" i="3"/>
  <c r="E125" i="3"/>
  <c r="E124" i="3"/>
  <c r="E123" i="3"/>
  <c r="E122" i="3"/>
  <c r="E121" i="3"/>
  <c r="E118" i="3"/>
  <c r="E117" i="3"/>
  <c r="F114" i="3"/>
  <c r="E112" i="3"/>
  <c r="E108" i="3"/>
  <c r="E107" i="3"/>
  <c r="E106" i="3"/>
  <c r="E105" i="3"/>
  <c r="E104" i="3"/>
  <c r="E103" i="3"/>
  <c r="E102" i="3"/>
  <c r="E101" i="3"/>
  <c r="E100" i="3"/>
  <c r="E99" i="3"/>
  <c r="E98" i="3"/>
  <c r="F93" i="3"/>
  <c r="F55" i="3"/>
  <c r="E54" i="3"/>
  <c r="E53" i="3"/>
  <c r="E52" i="3"/>
  <c r="E51" i="3"/>
  <c r="E50" i="3"/>
  <c r="E49" i="3"/>
  <c r="E48" i="3"/>
  <c r="E47" i="3"/>
  <c r="E46" i="3"/>
  <c r="E45" i="3"/>
  <c r="F40" i="3"/>
  <c r="E39" i="3"/>
  <c r="E38" i="3"/>
  <c r="E37" i="3"/>
  <c r="E35" i="3"/>
  <c r="E32" i="3"/>
  <c r="F29" i="3"/>
  <c r="E28" i="3"/>
  <c r="E27" i="3"/>
  <c r="E26" i="3"/>
  <c r="E25" i="3"/>
  <c r="E24" i="3"/>
  <c r="E23" i="3"/>
  <c r="E22" i="3"/>
  <c r="F19" i="3"/>
  <c r="E18" i="3"/>
  <c r="E17" i="3"/>
  <c r="E16" i="3"/>
  <c r="E15" i="3"/>
  <c r="E14" i="3"/>
  <c r="F11" i="3"/>
  <c r="E8" i="3"/>
</calcChain>
</file>

<file path=xl/sharedStrings.xml><?xml version="1.0" encoding="utf-8"?>
<sst xmlns="http://schemas.openxmlformats.org/spreadsheetml/2006/main" count="860" uniqueCount="293">
  <si>
    <t>美林傢俬工程</t>
  </si>
  <si>
    <t>聯絡:</t>
  </si>
  <si>
    <t>EVA WONG ARCHITECTS LTD. 黃小姐</t>
  </si>
  <si>
    <t>日期 : 28-06-2024</t>
  </si>
  <si>
    <t>地址:</t>
  </si>
  <si>
    <t xml:space="preserve">C室32樓, 8座, 藍灣半島,小西灣道28號,小西灣,香港
</t>
  </si>
  <si>
    <t>實用面積 : 811平方呎</t>
  </si>
  <si>
    <t>項目</t>
  </si>
  <si>
    <t>位置</t>
  </si>
  <si>
    <t>面積/尺寸/數量</t>
  </si>
  <si>
    <t>單價</t>
  </si>
  <si>
    <t>港幣</t>
  </si>
  <si>
    <t>A</t>
  </si>
  <si>
    <t>清拆工程</t>
  </si>
  <si>
    <t>拆現有木地台</t>
  </si>
  <si>
    <t>542平方尺</t>
  </si>
  <si>
    <t>1單</t>
  </si>
  <si>
    <t>清拆全屋傢俬及天花，門連框，清拆全屋冷氣及窗簾</t>
  </si>
  <si>
    <t>清拆所有廁所及廚房地牆身瓦仔，拆所有潔具</t>
  </si>
  <si>
    <t>拆大門及冷氣</t>
  </si>
  <si>
    <t>提供公共和室內保護</t>
  </si>
  <si>
    <t>合共</t>
  </si>
  <si>
    <t>B</t>
  </si>
  <si>
    <t>油漆工程</t>
  </si>
  <si>
    <t>牆身批灰 (不包括廚房,廁所及工人房)</t>
  </si>
  <si>
    <t>全屋</t>
  </si>
  <si>
    <t>1885平方尺</t>
  </si>
  <si>
    <t>12/平方尺</t>
  </si>
  <si>
    <t>牆身油乳膠漆及牆紙 (包立邦金裝抗甲醛淨味全效竹炭配方) (牆紙業主付) (不包括廚房,廁所及工人房)</t>
  </si>
  <si>
    <t>1044平方尺</t>
  </si>
  <si>
    <t>20/平方尺</t>
  </si>
  <si>
    <t>天花批灰 (不包括主廁及客廁)</t>
  </si>
  <si>
    <t>605平方尺</t>
  </si>
  <si>
    <t>天花油乳膠漆 (包立邦金裝抗甲醛淨味全效竹炭配方) (不包括廚房及廁所)</t>
  </si>
  <si>
    <t>577平方尺</t>
  </si>
  <si>
    <t>天花牆身室外油漆</t>
  </si>
  <si>
    <t>冷氣房</t>
  </si>
  <si>
    <t>130平方尺</t>
  </si>
  <si>
    <t>C</t>
  </si>
  <si>
    <t>泥水工程</t>
  </si>
  <si>
    <t xml:space="preserve">地台安磁磚及完成後做保護 (已包底料) (地磚業主付) </t>
  </si>
  <si>
    <t>723平方尺</t>
  </si>
  <si>
    <t>80/平方尺</t>
  </si>
  <si>
    <t>安牆磁磚 (牆磚業主付）</t>
  </si>
  <si>
    <t xml:space="preserve">廚房                       主廁                          客廁         </t>
  </si>
  <si>
    <t>617平方尺</t>
  </si>
  <si>
    <t>做企浴地台</t>
  </si>
  <si>
    <t xml:space="preserve">客廁                             </t>
  </si>
  <si>
    <t xml:space="preserve">1555x 840mm                                                   </t>
  </si>
  <si>
    <t>安石吸咀</t>
  </si>
  <si>
    <t>15尺</t>
  </si>
  <si>
    <t>245/尺</t>
  </si>
  <si>
    <t>安窗台雲石</t>
  </si>
  <si>
    <t>窗台防水做三層(連工包料)</t>
  </si>
  <si>
    <t>$4800 4個窗台</t>
  </si>
  <si>
    <t>牆身及地台防水做三層(連工包料)</t>
  </si>
  <si>
    <t xml:space="preserve">廚房
主廁
客廁           </t>
  </si>
  <si>
    <t>至少2米高</t>
  </si>
  <si>
    <t>D</t>
  </si>
  <si>
    <t>天花</t>
  </si>
  <si>
    <t>提供及安裝活動10'鋁質假天花連支架</t>
  </si>
  <si>
    <t>主廁</t>
  </si>
  <si>
    <t>33平方尺</t>
  </si>
  <si>
    <t>客廁</t>
  </si>
  <si>
    <t>32平方尺</t>
  </si>
  <si>
    <t xml:space="preserve">廚房 </t>
  </si>
  <si>
    <t>53平方尺</t>
  </si>
  <si>
    <t>提供及安裝石膏板</t>
  </si>
  <si>
    <t>走廊</t>
  </si>
  <si>
    <t>30平方尺</t>
  </si>
  <si>
    <t>75/平方尺</t>
  </si>
  <si>
    <t>主人房</t>
  </si>
  <si>
    <t>12平方尺</t>
  </si>
  <si>
    <t>E</t>
  </si>
  <si>
    <t>門</t>
  </si>
  <si>
    <t>實木單掩門用富美家膠板連框</t>
  </si>
  <si>
    <t>大門</t>
  </si>
  <si>
    <t>1隻</t>
  </si>
  <si>
    <t>單掩門用富美家膠板面半空心木連框</t>
  </si>
  <si>
    <t xml:space="preserve">睡房 1               睡房 2                                          客廁                                          主人房              </t>
  </si>
  <si>
    <t xml:space="preserve">4隻 </t>
  </si>
  <si>
    <t>6000每隻</t>
  </si>
  <si>
    <t>單趟門用富美家膠板面半空心木連框</t>
  </si>
  <si>
    <t xml:space="preserve">主廁 </t>
  </si>
  <si>
    <t xml:space="preserve">1隻 </t>
  </si>
  <si>
    <t>單掩門強化玻璃連富美家膠板連框</t>
  </si>
  <si>
    <t>廚房</t>
  </si>
  <si>
    <t>5600每隻</t>
  </si>
  <si>
    <t xml:space="preserve">單掩趟摺門用鋁板框 </t>
  </si>
  <si>
    <t>洗衣房</t>
  </si>
  <si>
    <t>4700每隻</t>
  </si>
  <si>
    <t>F</t>
  </si>
  <si>
    <t>木工</t>
  </si>
  <si>
    <t>地櫃連1圓角
(掩門仔用富美家膠板,內用普通中國薄料有色膠板,內有層板)</t>
  </si>
  <si>
    <t>入口</t>
  </si>
  <si>
    <t xml:space="preserve">1050mm長x 950mm高 x 420mm深 </t>
  </si>
  <si>
    <t>1400/尺+ 1000圓角</t>
  </si>
  <si>
    <t>木條子用實木木皮屏風 (頂到天花，座在地櫃上)</t>
  </si>
  <si>
    <t xml:space="preserve">1050mm長x 1650mm高 x 50mm深 </t>
  </si>
  <si>
    <t>吊腳地櫃及軟墊座位連2圓角離地200mm (掩門仔用富美家膠板,內用普通中國薄料有色膠板,內有層板及櫃桶)</t>
  </si>
  <si>
    <t xml:space="preserve">1670mm長x 750mm高 x 350mm深 </t>
  </si>
  <si>
    <t>1400/尺+ 2000圓角</t>
  </si>
  <si>
    <t>電視地櫃
(掩門仔用富美家膠板,內用普通中國薄料有色膠板,內有層板及櫃桶)</t>
  </si>
  <si>
    <t>飯廳</t>
  </si>
  <si>
    <t xml:space="preserve">775mm長x 950mm高 x 420mm深 </t>
  </si>
  <si>
    <t>1400/尺</t>
  </si>
  <si>
    <t>吊櫃
(掩門仔用富美家膠板,內用普通中國薄料有色膠板,內有層板)</t>
  </si>
  <si>
    <t>1500mm長 x 800mm高 x 250mm深</t>
  </si>
  <si>
    <t xml:space="preserve">電視座地櫃桶櫃連2圓角 (櫃桶面用富美家膠板,內用普通中國薄料有色膠板, 內有層板及櫃桶) </t>
  </si>
  <si>
    <t>客廳</t>
  </si>
  <si>
    <t>2100mm長 x 550mm高 x 380mm深</t>
  </si>
  <si>
    <t>2100mm長 x 525mm高 x 200mm深</t>
  </si>
  <si>
    <t xml:space="preserve">高衣櫃(用富美家膠板,內用普通中國薄料有色膠板,內有層板及櫃桶) </t>
  </si>
  <si>
    <t xml:space="preserve">睡房 1             </t>
  </si>
  <si>
    <t>970mm長 x 2600mm高 x 600mm深</t>
  </si>
  <si>
    <t>3455/尺</t>
  </si>
  <si>
    <t xml:space="preserve">床架連櫃桶 (用富美家膠板,內用普通中國薄料有色膠板) </t>
  </si>
  <si>
    <t>970mm寬 x 280mm高 x 2000mm長</t>
  </si>
  <si>
    <t>1600/尺</t>
  </si>
  <si>
    <t xml:space="preserve">書櫃  (用富美家膠板,內用普通中國薄料有色膠板, 內有層板)                                                                                                                            </t>
  </si>
  <si>
    <t>600mm長 x 2600mm高 x 260mm深</t>
  </si>
  <si>
    <t>1000mm長 x 550mm高 x 260mm深</t>
  </si>
  <si>
    <t>書枱連櫃桶 (用富美家膠板,內用普通中國薄料有色膠板)</t>
  </si>
  <si>
    <t>1000mm長 x 750mm高 x 500mm深</t>
  </si>
  <si>
    <t>1100/尺</t>
  </si>
  <si>
    <t>睡房 2</t>
  </si>
  <si>
    <t>970mm寬 x 2600mm高 x 600mm深</t>
  </si>
  <si>
    <t xml:space="preserve">睡房 2             </t>
  </si>
  <si>
    <t xml:space="preserve">高衣櫃連1圓角 (內用普通中國薄料有色膠板,內有層板及櫃桶) </t>
  </si>
  <si>
    <t>2430mm長 x 2600mm高 x 600mm深</t>
  </si>
  <si>
    <t>3455/尺+ 1000圓角</t>
  </si>
  <si>
    <t>1590mm寬 x 280mm高 x 2200mm長</t>
  </si>
  <si>
    <t>床背板 (用富美家膠板,內用普通中國薄料有色膠板)</t>
  </si>
  <si>
    <t>2370mm長 x 1100mm高 x 80mm深</t>
  </si>
  <si>
    <t>1065/尺</t>
  </si>
  <si>
    <t>地櫃連1圓角 (掩門仔用富美家膠板,內用普通中國薄料有色膠板,內有層板)</t>
  </si>
  <si>
    <t>1955mm長 x 950mm高 x 315mm深</t>
  </si>
  <si>
    <t>1060mm長 x 750mm高 x 400mm深</t>
  </si>
  <si>
    <t>可伸縮書枱及櫃桶 (用富美家膠板,內用普通中國薄料有色膠板)</t>
  </si>
  <si>
    <t>1430mm長 x 250mm高 x 500mm深</t>
  </si>
  <si>
    <t>吊腳地櫃 , 離地200mm
(櫃桶面用富美家膠板,內用普通中國薄料有色膠板內有層板及櫃桶)</t>
  </si>
  <si>
    <t>1475mm長 x 550mm高 x 530mm深</t>
  </si>
  <si>
    <t xml:space="preserve">牆身圓鏡櫃富美家膠板框
(掩門仔外用富美家膠板,內用普通中國薄料有色膠板, 內有層板) </t>
  </si>
  <si>
    <t>600mm長 x 800mm高 x150mm深</t>
  </si>
  <si>
    <t xml:space="preserve">吊腳地櫃 , 離地200mm                                    (櫃桶面用富美家膠板,內用普通中國薄料有色膠板內有層板及櫃桶) 離地200mm </t>
  </si>
  <si>
    <t>600mm長 x 550mm高 x550mm深</t>
  </si>
  <si>
    <t xml:space="preserve">牆身鏡櫃富美家膠板框
(掩門仔外用富美家膠板,內用普通中國薄料有色膠板,內有層板) </t>
  </si>
  <si>
    <t>1125mm長 x 800mm高 x150mm深</t>
  </si>
  <si>
    <t xml:space="preserve">C形地櫃 (掩門仔用富美家膠板,內用普通中國薄料有色膠板,                    內有層板及櫃桶) </t>
  </si>
  <si>
    <t>4370mm長 x 920mm高 x 600mm深</t>
  </si>
  <si>
    <t xml:space="preserve">C形弔櫃 (掩門仔用富美家膠板,內用普通中國薄料有色膠板, 內有層板) </t>
  </si>
  <si>
    <t>4570mm長 x 850mm高 x 400-500mm深</t>
  </si>
  <si>
    <t xml:space="preserve">高櫃連軟墊座位 (內用普通中國薄料有色膠板,內有層板及櫃桶) </t>
  </si>
  <si>
    <t>1120mm長 x 2500mm高 x 600mm深</t>
  </si>
  <si>
    <t xml:space="preserve">弔櫃 (掩門仔用富美家膠板,內用普通中國薄料有色膠板, 內有層板) </t>
  </si>
  <si>
    <t>650mm長 x 850mm高 x 600mm深</t>
  </si>
  <si>
    <t xml:space="preserve">全身櫃 (內用普通中國薄料有色膠板,內有層板及櫃桶) </t>
  </si>
  <si>
    <t>儲物房</t>
  </si>
  <si>
    <t>1175mm長 x 2600mm高 x 600mm深</t>
  </si>
  <si>
    <t>木地腳線</t>
  </si>
  <si>
    <t>97尺</t>
  </si>
  <si>
    <t>75/尺</t>
  </si>
  <si>
    <t>G</t>
  </si>
  <si>
    <t>電燈工程</t>
  </si>
  <si>
    <t>三相總電箱</t>
  </si>
  <si>
    <t>安裝13A單蘇(淨人工不包掣面）</t>
  </si>
  <si>
    <t>30個</t>
  </si>
  <si>
    <t>800每個</t>
  </si>
  <si>
    <t>安裝13A單蘇連USB位(淨人工不包掣面）</t>
  </si>
  <si>
    <t>6個</t>
  </si>
  <si>
    <t>安裝13A孖蘇(淨人工不包掣面）</t>
  </si>
  <si>
    <t>2個</t>
  </si>
  <si>
    <t>1025每個</t>
  </si>
  <si>
    <t>安裝20A蘇(淨人工不包掣面）</t>
  </si>
  <si>
    <t>8個</t>
  </si>
  <si>
    <t>1200每個</t>
  </si>
  <si>
    <t>安裝32A蘇(淨人工不包掣面）</t>
  </si>
  <si>
    <t>1個</t>
  </si>
  <si>
    <t>1300每個</t>
  </si>
  <si>
    <t>TV, 電話,網位,HDMI(淨人工不包掣面 )(包括打頭)</t>
  </si>
  <si>
    <t>安裝電掣位 (淨人工不包掣面）</t>
  </si>
  <si>
    <t>13個</t>
  </si>
  <si>
    <t>750每個</t>
  </si>
  <si>
    <t>提供燈位</t>
  </si>
  <si>
    <t>24個</t>
  </si>
  <si>
    <t>650每個</t>
  </si>
  <si>
    <t>安裝射燈</t>
  </si>
  <si>
    <t>22個</t>
  </si>
  <si>
    <t>195每個</t>
  </si>
  <si>
    <t>代買LED細火牛</t>
  </si>
  <si>
    <t>190每個</t>
  </si>
  <si>
    <t>代買及安裝LED燈帶連鋁殼及膠片</t>
  </si>
  <si>
    <t>7.1米</t>
  </si>
  <si>
    <t>150每米</t>
  </si>
  <si>
    <t>安裝分體冷氣機 (淨人工不包冷氣機）</t>
  </si>
  <si>
    <t>4個</t>
  </si>
  <si>
    <t>4500每個</t>
  </si>
  <si>
    <t>睡房 1</t>
  </si>
  <si>
    <t>安裝抽氣扇 (淨人工不包料）</t>
  </si>
  <si>
    <t>廚房                       客廁                      主廁 儲物房</t>
  </si>
  <si>
    <t>安裝抽油煙機</t>
  </si>
  <si>
    <t>H</t>
  </si>
  <si>
    <t>水喉工程</t>
  </si>
  <si>
    <t>提供洗手盆及星盆凍熱來去水(英國銅喉) (連工包料)</t>
  </si>
  <si>
    <t xml:space="preserve">客廁              主廁                 廚房     </t>
  </si>
  <si>
    <t>3個</t>
  </si>
  <si>
    <t>5000每個</t>
  </si>
  <si>
    <t>提供洗碗機凍來去水(英國銅喉) (連工包料)</t>
  </si>
  <si>
    <t>3000每個</t>
  </si>
  <si>
    <t>提供冰箱凍來去水(英國銅喉) (連工包料)</t>
  </si>
  <si>
    <t>提供洗衣機凍來去水(英國銅喉) (連工包料)</t>
  </si>
  <si>
    <t>提供濾水器凍來水(英國銅喉) (連工包料)</t>
  </si>
  <si>
    <t xml:space="preserve">廚房                </t>
  </si>
  <si>
    <t>1500每個</t>
  </si>
  <si>
    <t>提供馬桶來去水(英國銅喉) (連工包料)</t>
  </si>
  <si>
    <t xml:space="preserve">客廁              主廁                    </t>
  </si>
  <si>
    <t>提供花灑凍熱來去水(英國銅喉) (連工包料)</t>
  </si>
  <si>
    <t>提供煤氣熱水爐來水及出水(英國銅喉) (連工包料)</t>
  </si>
  <si>
    <t>主廁                 廚房</t>
  </si>
  <si>
    <t xml:space="preserve">
提供地去水 (連工包料)</t>
  </si>
  <si>
    <t>安裝浸浴</t>
  </si>
  <si>
    <t xml:space="preserve">主廁                  </t>
  </si>
  <si>
    <t>4000每個</t>
  </si>
  <si>
    <t>安裝2馬桶,2洗手盆,1星盤,3水龍頭及2花灑 (淨人工不包料）</t>
  </si>
  <si>
    <t>I</t>
  </si>
  <si>
    <t>雜項</t>
  </si>
  <si>
    <t>開墨線</t>
  </si>
  <si>
    <t>裝修期間清倒泥頭清垃圾連政府廢物收集費</t>
  </si>
  <si>
    <t>安裝潔具.門頂等</t>
  </si>
  <si>
    <t>總數</t>
  </si>
  <si>
    <t>附註</t>
  </si>
  <si>
    <t>（1）開工日: 2024年08月14日</t>
  </si>
  <si>
    <t xml:space="preserve">          工程期：3.5個月(105天)</t>
  </si>
  <si>
    <t xml:space="preserve">           完工日期: 2024年11月27日</t>
  </si>
  <si>
    <t>（2）收費期：1)訂金(簽署合同時付)：25%</t>
  </si>
  <si>
    <t xml:space="preserve">                         2)二期 (開工首日起計30天後付): 25%</t>
  </si>
  <si>
    <t xml:space="preserve">                         3)三期 (二期起計30天後付): 20%</t>
  </si>
  <si>
    <t xml:space="preserve">                         4)三期完工:25%</t>
  </si>
  <si>
    <t xml:space="preserve">                         5) 執漏完成: 5%</t>
  </si>
  <si>
    <r>
      <rPr>
        <sz val="28"/>
        <color theme="1"/>
        <rFont val="Calibri"/>
        <family val="2"/>
        <scheme val="minor"/>
      </rPr>
      <t>*如有任何損壞有第三者要求賠償，承辦商需要付保險單上的自付額墊底費
*如工程期超過105天而沒有延期原因，每天需要付款___</t>
    </r>
    <r>
      <rPr>
        <u/>
        <sz val="28"/>
        <color theme="1"/>
        <rFont val="Calibri"/>
        <family val="2"/>
        <scheme val="minor"/>
      </rPr>
      <t>_$2000_</t>
    </r>
    <r>
      <rPr>
        <sz val="28"/>
        <color theme="1"/>
        <rFont val="Calibri"/>
        <family val="2"/>
        <scheme val="minor"/>
      </rPr>
      <t>_________
(延期原因包括8號風球，黑色雷暴警告，或其他公司導致之延期可以接受) 
*所有版權保留。未經EVA WONG ARCHITECTS LIMITED書面同意，不得拍照,複製或使用設計構思，圖像，渲染，平面圖，佈局，照片，圖紙等材料。                      *承辦商不可與客人直接聯絡，有任何工程加減，必須告知EVA WONG ARCHITECTS LIMITED，否則屬違約，保留一切追究權利。</t>
    </r>
  </si>
  <si>
    <t xml:space="preserve">客戶簽署：Eva Wong Architects Ltd.                                                                                    </t>
  </si>
  <si>
    <t xml:space="preserve"> 承辦商：美林傢俬工程(陳冰林先生)</t>
  </si>
  <si>
    <t xml:space="preserve">日期: </t>
  </si>
  <si>
    <t>地櫃 &lt;1050mmH</t>
  </si>
  <si>
    <t>1800/尺</t>
  </si>
  <si>
    <t>中櫃 &lt;1050-1800mmH</t>
  </si>
  <si>
    <t>高櫃&lt;1800-2600mmH</t>
  </si>
  <si>
    <t>1圓角</t>
  </si>
  <si>
    <t>特高櫃&gt;2600mmH</t>
  </si>
  <si>
    <t>3700/尺</t>
  </si>
  <si>
    <t>特深櫃&gt;610mmH</t>
  </si>
  <si>
    <t>4100/尺</t>
  </si>
  <si>
    <t>NORMAL櫃深&gt;610mmH</t>
  </si>
  <si>
    <t xml:space="preserve">大小掩實木門用富美家膠板連富美家膠板框 </t>
  </si>
  <si>
    <t>1隻 (1300X2150mm高)</t>
  </si>
  <si>
    <t>石膏板天花儲物連結構生口</t>
  </si>
  <si>
    <t xml:space="preserve">
走廊</t>
  </si>
  <si>
    <t>4160mm長x740mm寬, 3個生口</t>
  </si>
  <si>
    <t>180/平方尺+ 450/每生口</t>
  </si>
  <si>
    <t>冷氣機白色纖維百葉石膏板盒封口</t>
  </si>
  <si>
    <t>825/尺</t>
  </si>
  <si>
    <t xml:space="preserve">5085mm長x400mm高 x 400mm深 </t>
  </si>
  <si>
    <t>280/尺</t>
  </si>
  <si>
    <t>石膏板燈槽</t>
  </si>
  <si>
    <t xml:space="preserve">
白色巴士門</t>
  </si>
  <si>
    <t>工人廁</t>
  </si>
  <si>
    <t>3500每隻</t>
  </si>
  <si>
    <t>316香檳金不銹鋼門框</t>
  </si>
  <si>
    <t>單掩門316香檳金不銹鋼連不銹門框強化玻璃連地鉸</t>
  </si>
  <si>
    <t>1隻 (850x2200mm高)</t>
  </si>
  <si>
    <t>11000每隻</t>
  </si>
  <si>
    <t>單趟門316香檳金不銹鋼連不銹門框強化玻璃連木板收口</t>
  </si>
  <si>
    <t>12500每隻</t>
  </si>
  <si>
    <t>1隻 (505x2100mm高)</t>
  </si>
  <si>
    <t>304香檳金不銹鋼地腳線</t>
  </si>
  <si>
    <t>36尺</t>
  </si>
  <si>
    <t>180/尺</t>
  </si>
  <si>
    <t>窗台3邊木厚框架 (面用富美家膠板)</t>
  </si>
  <si>
    <t>書房</t>
  </si>
  <si>
    <t>400/尺</t>
  </si>
  <si>
    <t xml:space="preserve">1500mm長X610mm寬 X 30mm深                                 </t>
  </si>
  <si>
    <t>換總水喉</t>
  </si>
  <si>
    <t>換地台去水34/F</t>
  </si>
  <si>
    <t>打煤氣喉坑</t>
  </si>
  <si>
    <t>冷氧开吼60mm6个，15Omm3个</t>
  </si>
  <si>
    <t>总数9个</t>
  </si>
  <si>
    <t>开口I个和泥水收口</t>
  </si>
  <si>
    <t>工人房</t>
  </si>
  <si>
    <t>750X45O</t>
  </si>
  <si>
    <t>煤氧表开吼2个</t>
  </si>
  <si>
    <t>富美家膠板做龍門假</t>
  </si>
  <si>
    <t>1000/個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</si>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</sst>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8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Arial"/>
      <family val="2"/>
    </font>
    <font>
      <b/>
      <sz val="28"/>
      <color theme="1"/>
      <name val="Arial"/>
      <family val="2"/>
    </font>
    <font>
      <sz val="28"/>
      <color rgb="FF222222"/>
      <name val="Arial"/>
      <family val="2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rgb="FFFF0000"/>
      <name val="Arial"/>
      <family val="2"/>
    </font>
    <font>
      <b/>
      <sz val="28"/>
      <color rgb="FF222222"/>
      <name val="Arial"/>
      <family val="2"/>
    </font>
    <font>
      <b/>
      <sz val="30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28"/>
      <color theme="1"/>
      <name val="Calibri"/>
      <family val="2"/>
      <scheme val="minor"/>
    </font>
    <font>
      <sz val="2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1" xfId="0" applyFill="1" applyBorder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0" fillId="2" borderId="1" xfId="0" applyFill="1" applyBorder="1" applyAlignment="1">
      <alignment vertical="top"/>
    </xf>
    <xf numFmtId="0" fontId="2" fillId="3" borderId="2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1" xfId="0" applyBorder="1"/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0" fillId="0" borderId="2" xfId="0" applyBorder="1"/>
    <xf numFmtId="0" fontId="4" fillId="0" borderId="2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2" xfId="0" applyFont="1" applyBorder="1" applyAlignment="1">
      <alignment vertical="center"/>
    </xf>
    <xf numFmtId="164" fontId="2" fillId="0" borderId="5" xfId="0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/>
    </xf>
    <xf numFmtId="164" fontId="3" fillId="0" borderId="2" xfId="0" applyNumberFormat="1" applyFont="1" applyBorder="1" applyAlignment="1">
      <alignment horizontal="right" vertical="top"/>
    </xf>
    <xf numFmtId="0" fontId="2" fillId="0" borderId="2" xfId="0" applyFont="1" applyBorder="1"/>
    <xf numFmtId="0" fontId="2" fillId="0" borderId="5" xfId="0" applyFont="1" applyBorder="1" applyAlignment="1">
      <alignment vertical="top"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5" fillId="2" borderId="1" xfId="0" applyFont="1" applyFill="1" applyBorder="1" applyAlignment="1">
      <alignment horizontal="left" vertical="top"/>
    </xf>
    <xf numFmtId="0" fontId="2" fillId="0" borderId="6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164" fontId="4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horizontal="right" vertical="top"/>
    </xf>
    <xf numFmtId="0" fontId="7" fillId="0" borderId="0" xfId="0" applyFont="1"/>
    <xf numFmtId="0" fontId="5" fillId="0" borderId="2" xfId="0" applyFont="1" applyBorder="1"/>
    <xf numFmtId="164" fontId="4" fillId="0" borderId="2" xfId="0" applyNumberFormat="1" applyFont="1" applyBorder="1" applyAlignment="1">
      <alignment horizontal="right" vertical="top"/>
    </xf>
    <xf numFmtId="164" fontId="5" fillId="0" borderId="2" xfId="0" applyNumberFormat="1" applyFont="1" applyBorder="1" applyAlignment="1">
      <alignment horizontal="right"/>
    </xf>
    <xf numFmtId="0" fontId="3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right" vertical="top"/>
    </xf>
    <xf numFmtId="0" fontId="4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8" fillId="4" borderId="2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 vertical="top"/>
    </xf>
    <xf numFmtId="0" fontId="9" fillId="4" borderId="2" xfId="0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9" fillId="0" borderId="2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9" fillId="4" borderId="2" xfId="0" applyFont="1" applyFill="1" applyBorder="1" applyAlignment="1">
      <alignment horizontal="right" vertical="top"/>
    </xf>
    <xf numFmtId="0" fontId="0" fillId="0" borderId="0" xfId="0" applyAlignment="1">
      <alignment horizontal="center" vertical="top"/>
    </xf>
    <xf numFmtId="0" fontId="8" fillId="0" borderId="2" xfId="0" applyFont="1" applyBorder="1" applyAlignment="1">
      <alignment horizontal="right"/>
    </xf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top"/>
    </xf>
    <xf numFmtId="0" fontId="0" fillId="0" borderId="2" xfId="0" applyBorder="1" applyAlignment="1">
      <alignment horizontal="center" vertical="top"/>
    </xf>
    <xf numFmtId="164" fontId="4" fillId="0" borderId="2" xfId="0" applyNumberFormat="1" applyFont="1" applyBorder="1" applyAlignment="1">
      <alignment horizontal="left" vertical="top"/>
    </xf>
    <xf numFmtId="164" fontId="2" fillId="0" borderId="2" xfId="0" applyNumberFormat="1" applyFont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  <xf numFmtId="164" fontId="8" fillId="2" borderId="1" xfId="0" applyNumberFormat="1" applyFont="1" applyFill="1" applyBorder="1"/>
    <xf numFmtId="164" fontId="8" fillId="0" borderId="1" xfId="0" applyNumberFormat="1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right" vertical="top"/>
    </xf>
    <xf numFmtId="0" fontId="10" fillId="0" borderId="2" xfId="0" applyFont="1" applyBorder="1"/>
    <xf numFmtId="164" fontId="4" fillId="2" borderId="1" xfId="0" applyNumberFormat="1" applyFont="1" applyFill="1" applyBorder="1"/>
    <xf numFmtId="0" fontId="8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left" vertical="top"/>
    </xf>
    <xf numFmtId="164" fontId="2" fillId="5" borderId="2" xfId="0" applyNumberFormat="1" applyFont="1" applyFill="1" applyBorder="1" applyAlignment="1">
      <alignment horizontal="right" vertical="top" wrapText="1"/>
    </xf>
    <xf numFmtId="0" fontId="2" fillId="5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/>
    </xf>
    <xf numFmtId="164" fontId="2" fillId="5" borderId="2" xfId="0" applyNumberFormat="1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horizontal="right" vertical="top"/>
    </xf>
    <xf numFmtId="0" fontId="15" fillId="0" borderId="2" xfId="0" applyFont="1" applyBorder="1" applyAlignment="1">
      <alignment horizontal="left" vertical="top" wrapText="1"/>
    </xf>
    <xf numFmtId="164" fontId="15" fillId="0" borderId="2" xfId="0" applyNumberFormat="1" applyFont="1" applyBorder="1" applyAlignment="1">
      <alignment horizontal="right" vertical="top"/>
    </xf>
    <xf numFmtId="0" fontId="15" fillId="0" borderId="2" xfId="0" applyFont="1" applyBorder="1" applyAlignment="1">
      <alignment horizontal="right" vertical="top" wrapText="1"/>
    </xf>
    <xf numFmtId="0" fontId="16" fillId="0" borderId="2" xfId="0" applyFont="1" applyBorder="1" applyAlignment="1">
      <alignment vertical="top"/>
    </xf>
    <xf numFmtId="0" fontId="15" fillId="0" borderId="2" xfId="0" applyFont="1" applyBorder="1" applyAlignment="1">
      <alignment vertical="top" wrapText="1"/>
    </xf>
    <xf numFmtId="0" fontId="16" fillId="0" borderId="2" xfId="0" applyFont="1" applyBorder="1" applyAlignment="1">
      <alignment horizontal="left" vertical="top"/>
    </xf>
    <xf numFmtId="164" fontId="15" fillId="0" borderId="2" xfId="0" applyNumberFormat="1" applyFont="1" applyBorder="1" applyAlignment="1">
      <alignment horizontal="left" vertical="top" wrapText="1"/>
    </xf>
    <xf numFmtId="0" fontId="15" fillId="5" borderId="2" xfId="0" applyFont="1" applyFill="1" applyBorder="1" applyAlignment="1">
      <alignment horizontal="left" vertical="top" wrapText="1"/>
    </xf>
    <xf numFmtId="0" fontId="15" fillId="5" borderId="2" xfId="0" applyFont="1" applyFill="1" applyBorder="1" applyAlignment="1">
      <alignment horizontal="left" vertical="top"/>
    </xf>
    <xf numFmtId="164" fontId="15" fillId="6" borderId="2" xfId="0" applyNumberFormat="1" applyFont="1" applyFill="1" applyBorder="1" applyAlignment="1">
      <alignment horizontal="right" vertical="top"/>
    </xf>
    <xf numFmtId="164" fontId="2" fillId="6" borderId="2" xfId="0" applyNumberFormat="1" applyFont="1" applyFill="1" applyBorder="1" applyAlignment="1">
      <alignment horizontal="right" vertical="top" wrapText="1"/>
    </xf>
    <xf numFmtId="0" fontId="15" fillId="6" borderId="2" xfId="0" applyFont="1" applyFill="1" applyBorder="1" applyAlignment="1">
      <alignment horizontal="right" vertical="top"/>
    </xf>
    <xf numFmtId="0" fontId="16" fillId="0" borderId="2" xfId="0" applyFont="1" applyBorder="1"/>
    <xf numFmtId="0" fontId="16" fillId="0" borderId="2" xfId="0" applyFont="1" applyBorder="1" applyAlignment="1">
      <alignment horizontal="left"/>
    </xf>
    <xf numFmtId="0" fontId="16" fillId="0" borderId="2" xfId="0" applyFont="1" applyBorder="1" applyAlignment="1">
      <alignment horizontal="right"/>
    </xf>
    <xf numFmtId="0" fontId="16" fillId="0" borderId="2" xfId="0" applyFont="1" applyBorder="1" applyAlignment="1">
      <alignment vertical="top" wrapText="1"/>
    </xf>
    <xf numFmtId="0" fontId="0" fillId="0" borderId="7" xfId="0" applyBorder="1"/>
    <xf numFmtId="0" fontId="4" fillId="0" borderId="2" xfId="0" applyFont="1" applyBorder="1" applyAlignment="1">
      <alignment horizontal="right" vertical="top" wrapText="1"/>
    </xf>
    <xf numFmtId="0" fontId="1" fillId="0" borderId="0" xfId="0" applyFont="1"/>
    <xf numFmtId="0" fontId="17" fillId="0" borderId="0" xfId="0" applyFont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4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horizontal="right" vertical="top"/>
    </xf>
    <xf numFmtId="164" fontId="2" fillId="0" borderId="4" xfId="0" applyNumberFormat="1" applyFont="1" applyBorder="1" applyAlignment="1">
      <alignment horizontal="right" vertical="top"/>
    </xf>
    <xf numFmtId="164" fontId="2" fillId="0" borderId="5" xfId="0" applyNumberFormat="1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righ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6"/>
  <sheetViews>
    <sheetView tabSelected="1" zoomScale="41" zoomScaleNormal="41" workbookViewId="0">
      <selection activeCell="F13" sqref="F13:F149"/>
    </sheetView>
  </sheetViews>
  <sheetFormatPr baseColWidth="10" defaultColWidth="9" defaultRowHeight="16" x14ac:dyDescent="0.2"/>
  <cols>
    <col min="1" max="1" width="23.6640625" customWidth="1"/>
    <col min="2" max="2" width="147.83203125" customWidth="1"/>
    <col min="3" max="3" width="24.83203125" customWidth="1"/>
    <col min="4" max="4" width="78.6640625" customWidth="1"/>
    <col min="5" max="5" width="34.83203125" style="3" customWidth="1"/>
    <col min="6" max="6" width="20.6640625" style="4" customWidth="1"/>
    <col min="7" max="7" width="56.33203125" style="5" customWidth="1"/>
    <col min="8" max="8" width="39.6640625" customWidth="1"/>
    <col min="9" max="9" width="15.1640625" style="4" customWidth="1"/>
    <col min="11" max="11" width="34" customWidth="1"/>
    <col min="15" max="15" width="25.5" customWidth="1"/>
  </cols>
  <sheetData>
    <row r="1" spans="1:12" x14ac:dyDescent="0.2">
      <c r="A1" s="129" t="s">
        <v>0</v>
      </c>
      <c r="B1" s="129"/>
      <c r="C1" s="129"/>
      <c r="D1" s="129"/>
      <c r="E1" s="129"/>
      <c r="F1" s="129"/>
    </row>
    <row r="2" spans="1:12" x14ac:dyDescent="0.2">
      <c r="A2" s="129"/>
      <c r="B2" s="129"/>
      <c r="C2" s="129"/>
      <c r="D2" s="129"/>
      <c r="E2" s="129"/>
      <c r="F2" s="129"/>
    </row>
    <row r="3" spans="1:12" x14ac:dyDescent="0.2">
      <c r="A3" s="129"/>
      <c r="B3" s="129"/>
      <c r="C3" s="129"/>
      <c r="D3" s="129"/>
      <c r="E3" s="129"/>
      <c r="F3" s="129"/>
    </row>
    <row r="4" spans="1:12" x14ac:dyDescent="0.2">
      <c r="A4" s="129"/>
      <c r="B4" s="129"/>
      <c r="C4" s="129"/>
      <c r="D4" s="129"/>
      <c r="E4" s="129"/>
      <c r="F4" s="129"/>
    </row>
    <row r="5" spans="1:12" x14ac:dyDescent="0.2">
      <c r="A5" s="129"/>
      <c r="B5" s="129"/>
      <c r="C5" s="129"/>
      <c r="D5" s="129"/>
      <c r="E5" s="129"/>
      <c r="F5" s="129"/>
    </row>
    <row r="6" spans="1:12" x14ac:dyDescent="0.2">
      <c r="A6" s="129"/>
      <c r="B6" s="129"/>
      <c r="C6" s="129"/>
      <c r="D6" s="129"/>
      <c r="E6" s="129"/>
      <c r="F6" s="129"/>
    </row>
    <row r="7" spans="1:12" x14ac:dyDescent="0.2">
      <c r="A7" s="129"/>
      <c r="B7" s="129"/>
      <c r="C7" s="129"/>
      <c r="D7" s="129"/>
      <c r="E7" s="129"/>
      <c r="F7" s="129"/>
    </row>
    <row r="8" spans="1:12" x14ac:dyDescent="0.2">
      <c r="A8" s="129"/>
      <c r="B8" s="129"/>
      <c r="C8" s="129"/>
      <c r="D8" s="129"/>
      <c r="E8" s="129"/>
      <c r="F8" s="129"/>
    </row>
    <row r="9" spans="1:12" ht="45.5" customHeight="1" x14ac:dyDescent="0.3">
      <c r="A9" s="6" t="s">
        <v>1</v>
      </c>
      <c r="B9" s="146" t="s">
        <v>2</v>
      </c>
      <c r="C9" s="146"/>
      <c r="D9" s="146"/>
      <c r="E9" s="147" t="s">
        <v>3</v>
      </c>
      <c r="F9" s="147"/>
      <c r="I9" s="68"/>
    </row>
    <row r="10" spans="1:12" s="1" customFormat="1" ht="39.75" customHeight="1" x14ac:dyDescent="0.2">
      <c r="A10" s="6" t="s">
        <v>4</v>
      </c>
      <c r="B10" s="131" t="s">
        <v>5</v>
      </c>
      <c r="C10" s="146"/>
      <c r="D10" s="146"/>
      <c r="E10" s="146"/>
      <c r="F10" s="146"/>
      <c r="G10" s="9"/>
      <c r="I10" s="69"/>
    </row>
    <row r="11" spans="1:12" s="1" customFormat="1" ht="39.75" customHeight="1" x14ac:dyDescent="0.2">
      <c r="A11" s="6"/>
      <c r="B11" s="8" t="s">
        <v>6</v>
      </c>
      <c r="C11" s="7"/>
      <c r="D11" s="7"/>
      <c r="E11" s="7"/>
      <c r="F11" s="7"/>
      <c r="G11" s="9"/>
      <c r="I11" s="69"/>
    </row>
    <row r="12" spans="1:12" ht="37" x14ac:dyDescent="0.45">
      <c r="A12" s="10"/>
      <c r="B12" s="11" t="s">
        <v>7</v>
      </c>
      <c r="C12" s="12" t="s">
        <v>8</v>
      </c>
      <c r="D12" s="13" t="s">
        <v>9</v>
      </c>
      <c r="E12" s="14" t="s">
        <v>10</v>
      </c>
      <c r="F12" s="15" t="s">
        <v>11</v>
      </c>
      <c r="I12" s="70"/>
      <c r="J12" s="71"/>
      <c r="L12" s="71"/>
    </row>
    <row r="13" spans="1:12" ht="37" x14ac:dyDescent="0.45">
      <c r="A13" s="16" t="s">
        <v>12</v>
      </c>
      <c r="B13" s="16" t="s">
        <v>13</v>
      </c>
      <c r="C13" s="17"/>
      <c r="D13" s="16"/>
      <c r="E13" s="18"/>
      <c r="F13" s="19"/>
      <c r="G13" s="20"/>
      <c r="I13" s="72"/>
      <c r="J13" s="73"/>
      <c r="L13" s="73"/>
    </row>
    <row r="14" spans="1:12" ht="37" x14ac:dyDescent="0.2">
      <c r="A14" s="21">
        <v>1</v>
      </c>
      <c r="B14" s="22" t="s">
        <v>14</v>
      </c>
      <c r="C14" s="142"/>
      <c r="D14" s="22" t="s">
        <v>15</v>
      </c>
      <c r="E14" s="134"/>
      <c r="F14" s="159"/>
      <c r="L14" s="73"/>
    </row>
    <row r="15" spans="1:12" ht="37" x14ac:dyDescent="0.2">
      <c r="A15" s="21">
        <v>2</v>
      </c>
      <c r="B15" s="7" t="s">
        <v>17</v>
      </c>
      <c r="C15" s="143"/>
      <c r="D15" s="23"/>
      <c r="E15" s="134"/>
      <c r="F15" s="160"/>
      <c r="L15" s="73"/>
    </row>
    <row r="16" spans="1:12" s="1" customFormat="1" ht="38" x14ac:dyDescent="0.2">
      <c r="A16" s="21">
        <v>3</v>
      </c>
      <c r="B16" s="6" t="s">
        <v>18</v>
      </c>
      <c r="C16" s="143"/>
      <c r="D16" s="24"/>
      <c r="E16" s="134"/>
      <c r="F16" s="160"/>
      <c r="L16" s="75"/>
    </row>
    <row r="17" spans="1:12" s="1" customFormat="1" ht="35.25" customHeight="1" x14ac:dyDescent="0.2">
      <c r="A17" s="21">
        <v>4</v>
      </c>
      <c r="B17" s="22" t="s">
        <v>19</v>
      </c>
      <c r="C17" s="143"/>
      <c r="D17" s="25"/>
      <c r="E17" s="134"/>
      <c r="F17" s="161"/>
      <c r="G17" s="9"/>
      <c r="I17" s="74"/>
      <c r="J17" s="75"/>
      <c r="L17" s="75"/>
    </row>
    <row r="18" spans="1:12" s="1" customFormat="1" ht="41.5" customHeight="1" x14ac:dyDescent="0.2">
      <c r="A18" s="21">
        <v>5</v>
      </c>
      <c r="B18" s="26" t="s">
        <v>20</v>
      </c>
      <c r="C18" s="143"/>
      <c r="D18" s="27"/>
      <c r="E18" s="28"/>
      <c r="F18" s="29"/>
      <c r="G18" s="9"/>
      <c r="I18" s="74"/>
      <c r="J18" s="75"/>
      <c r="L18" s="75"/>
    </row>
    <row r="19" spans="1:12" s="1" customFormat="1" ht="41.5" customHeight="1" x14ac:dyDescent="0.45">
      <c r="A19" s="21">
        <v>6</v>
      </c>
      <c r="B19" s="34" t="s">
        <v>284</v>
      </c>
      <c r="C19" s="122" t="s">
        <v>25</v>
      </c>
      <c r="D19" s="121" t="s">
        <v>285</v>
      </c>
      <c r="E19" s="123"/>
      <c r="F19" s="29"/>
      <c r="G19" s="9"/>
      <c r="I19" s="74"/>
      <c r="J19" s="75"/>
      <c r="L19" s="75"/>
    </row>
    <row r="20" spans="1:12" s="1" customFormat="1" ht="41.5" customHeight="1" x14ac:dyDescent="0.45">
      <c r="A20" s="21">
        <v>7</v>
      </c>
      <c r="B20" s="121" t="s">
        <v>286</v>
      </c>
      <c r="C20" s="122" t="s">
        <v>287</v>
      </c>
      <c r="D20" s="121" t="s">
        <v>288</v>
      </c>
      <c r="E20" s="108"/>
      <c r="F20" s="29"/>
      <c r="G20" s="9"/>
      <c r="I20" s="74"/>
      <c r="J20" s="75"/>
      <c r="L20" s="75"/>
    </row>
    <row r="21" spans="1:12" s="1" customFormat="1" ht="41.5" customHeight="1" x14ac:dyDescent="0.45">
      <c r="A21" s="21">
        <v>8</v>
      </c>
      <c r="B21" s="121" t="s">
        <v>289</v>
      </c>
      <c r="C21" s="122" t="s">
        <v>86</v>
      </c>
      <c r="D21" s="121"/>
      <c r="E21" s="108"/>
      <c r="F21" s="29"/>
      <c r="G21" s="9"/>
      <c r="I21" s="74"/>
      <c r="J21" s="75"/>
      <c r="L21" s="75"/>
    </row>
    <row r="22" spans="1:12" s="1" customFormat="1" ht="41.5" customHeight="1" x14ac:dyDescent="0.2">
      <c r="A22" s="21"/>
      <c r="B22" s="30"/>
      <c r="C22" s="31"/>
      <c r="D22" s="25"/>
      <c r="E22" s="32"/>
      <c r="F22" s="33"/>
      <c r="G22" s="9"/>
      <c r="I22" s="74"/>
      <c r="J22" s="75"/>
      <c r="L22" s="75"/>
    </row>
    <row r="23" spans="1:12" ht="37" x14ac:dyDescent="0.45">
      <c r="A23" s="34"/>
      <c r="B23" s="16"/>
      <c r="C23" s="35"/>
      <c r="D23" s="16"/>
      <c r="E23" s="36"/>
      <c r="F23" s="37"/>
      <c r="I23" s="70"/>
      <c r="J23" s="73"/>
      <c r="L23" s="73"/>
    </row>
    <row r="24" spans="1:12" ht="39" customHeight="1" x14ac:dyDescent="0.3">
      <c r="A24" s="25" t="s">
        <v>22</v>
      </c>
      <c r="B24" s="32" t="s">
        <v>23</v>
      </c>
      <c r="C24" s="23"/>
      <c r="D24" s="23"/>
      <c r="E24" s="18"/>
      <c r="F24" s="19"/>
      <c r="I24" s="76"/>
    </row>
    <row r="25" spans="1:12" ht="37.5" customHeight="1" x14ac:dyDescent="0.2">
      <c r="A25" s="21">
        <v>1</v>
      </c>
      <c r="B25" s="38" t="s">
        <v>24</v>
      </c>
      <c r="C25" s="39" t="s">
        <v>25</v>
      </c>
      <c r="D25" s="22" t="s">
        <v>26</v>
      </c>
      <c r="E25" s="40"/>
      <c r="F25" s="40"/>
    </row>
    <row r="26" spans="1:12" ht="71.25" customHeight="1" x14ac:dyDescent="0.2">
      <c r="A26" s="21">
        <v>2</v>
      </c>
      <c r="B26" s="38" t="s">
        <v>28</v>
      </c>
      <c r="C26" s="39" t="s">
        <v>25</v>
      </c>
      <c r="D26" s="22" t="s">
        <v>29</v>
      </c>
      <c r="E26" s="40"/>
      <c r="F26" s="40"/>
    </row>
    <row r="27" spans="1:12" s="1" customFormat="1" ht="36.75" customHeight="1" x14ac:dyDescent="0.2">
      <c r="A27" s="21">
        <v>3</v>
      </c>
      <c r="B27" s="38" t="s">
        <v>31</v>
      </c>
      <c r="C27" s="39" t="s">
        <v>25</v>
      </c>
      <c r="D27" s="22" t="s">
        <v>32</v>
      </c>
      <c r="E27" s="40"/>
      <c r="F27" s="40"/>
      <c r="G27" s="9"/>
      <c r="I27" s="77"/>
    </row>
    <row r="28" spans="1:12" s="1" customFormat="1" ht="76.5" customHeight="1" x14ac:dyDescent="0.2">
      <c r="A28" s="21">
        <v>4</v>
      </c>
      <c r="B28" s="38" t="s">
        <v>33</v>
      </c>
      <c r="C28" s="39" t="s">
        <v>25</v>
      </c>
      <c r="D28" s="22" t="s">
        <v>34</v>
      </c>
      <c r="E28" s="40"/>
      <c r="F28" s="40"/>
      <c r="G28" s="9"/>
      <c r="I28" s="77"/>
    </row>
    <row r="29" spans="1:12" s="2" customFormat="1" ht="44.25" customHeight="1" x14ac:dyDescent="0.2">
      <c r="A29" s="41">
        <v>5</v>
      </c>
      <c r="B29" s="42" t="s">
        <v>35</v>
      </c>
      <c r="C29" s="28" t="s">
        <v>36</v>
      </c>
      <c r="D29" s="43" t="s">
        <v>37</v>
      </c>
      <c r="E29" s="40"/>
      <c r="F29" s="44"/>
      <c r="G29" s="45"/>
      <c r="I29" s="78"/>
    </row>
    <row r="30" spans="1:12" ht="44.25" customHeight="1" x14ac:dyDescent="0.45">
      <c r="A30" s="16"/>
      <c r="B30" s="46"/>
      <c r="C30" s="47"/>
      <c r="D30" s="22"/>
      <c r="E30" s="48"/>
      <c r="F30" s="33"/>
      <c r="I30" s="76"/>
    </row>
    <row r="31" spans="1:12" ht="44.25" customHeight="1" x14ac:dyDescent="0.45">
      <c r="A31" s="16"/>
      <c r="B31" s="46"/>
      <c r="C31" s="47"/>
      <c r="D31" s="22"/>
      <c r="E31" s="48"/>
      <c r="F31" s="33"/>
      <c r="I31" s="76"/>
    </row>
    <row r="32" spans="1:12" s="1" customFormat="1" ht="38" customHeight="1" x14ac:dyDescent="0.2">
      <c r="A32" s="25" t="s">
        <v>38</v>
      </c>
      <c r="B32" s="32" t="s">
        <v>39</v>
      </c>
      <c r="C32" s="39"/>
      <c r="D32" s="22"/>
      <c r="E32" s="32"/>
      <c r="F32" s="49"/>
      <c r="G32" s="50"/>
      <c r="I32" s="79"/>
      <c r="L32" s="80"/>
    </row>
    <row r="33" spans="1:12" ht="42" customHeight="1" x14ac:dyDescent="0.2">
      <c r="A33" s="21">
        <v>1</v>
      </c>
      <c r="B33" s="51" t="s">
        <v>40</v>
      </c>
      <c r="C33" s="51" t="s">
        <v>25</v>
      </c>
      <c r="D33" s="24" t="s">
        <v>41</v>
      </c>
      <c r="E33" s="40"/>
      <c r="F33" s="40"/>
      <c r="G33" s="52"/>
      <c r="H33" s="53"/>
      <c r="I33" s="81"/>
      <c r="J33" s="82"/>
      <c r="L33" s="83"/>
    </row>
    <row r="34" spans="1:12" ht="101.75" customHeight="1" x14ac:dyDescent="0.3">
      <c r="A34" s="21">
        <v>2</v>
      </c>
      <c r="B34" s="39" t="s">
        <v>43</v>
      </c>
      <c r="C34" s="51" t="s">
        <v>44</v>
      </c>
      <c r="D34" s="24" t="s">
        <v>45</v>
      </c>
      <c r="E34" s="40"/>
      <c r="F34" s="40"/>
      <c r="I34" s="76"/>
      <c r="L34" s="84"/>
    </row>
    <row r="35" spans="1:12" ht="38.75" customHeight="1" x14ac:dyDescent="0.2">
      <c r="A35" s="21">
        <v>3</v>
      </c>
      <c r="B35" s="54" t="s">
        <v>46</v>
      </c>
      <c r="C35" s="38" t="s">
        <v>47</v>
      </c>
      <c r="D35" s="55" t="s">
        <v>48</v>
      </c>
      <c r="E35" s="40"/>
      <c r="F35" s="40"/>
      <c r="I35" s="79"/>
    </row>
    <row r="36" spans="1:12" ht="38.25" customHeight="1" x14ac:dyDescent="0.2">
      <c r="A36" s="21">
        <v>4</v>
      </c>
      <c r="B36" s="54" t="s">
        <v>49</v>
      </c>
      <c r="C36" s="39" t="s">
        <v>25</v>
      </c>
      <c r="D36" s="8" t="s">
        <v>50</v>
      </c>
      <c r="E36" s="40"/>
      <c r="F36" s="40"/>
      <c r="I36" s="79"/>
    </row>
    <row r="37" spans="1:12" ht="37" x14ac:dyDescent="0.2">
      <c r="A37" s="21">
        <v>5</v>
      </c>
      <c r="B37" s="54" t="s">
        <v>52</v>
      </c>
      <c r="C37" s="39" t="s">
        <v>25</v>
      </c>
      <c r="D37" s="8"/>
      <c r="E37" s="40"/>
      <c r="F37" s="40"/>
      <c r="I37" s="79"/>
    </row>
    <row r="38" spans="1:12" ht="37" x14ac:dyDescent="0.35">
      <c r="A38" s="21">
        <v>6</v>
      </c>
      <c r="B38" s="54" t="s">
        <v>53</v>
      </c>
      <c r="C38" s="39" t="s">
        <v>25</v>
      </c>
      <c r="D38" s="8"/>
      <c r="E38" s="40"/>
      <c r="F38" s="40"/>
      <c r="H38" s="57" t="s">
        <v>54</v>
      </c>
      <c r="I38" s="79"/>
    </row>
    <row r="39" spans="1:12" ht="114.75" customHeight="1" x14ac:dyDescent="0.2">
      <c r="A39" s="21">
        <v>7</v>
      </c>
      <c r="B39" s="54" t="s">
        <v>55</v>
      </c>
      <c r="C39" s="51" t="s">
        <v>56</v>
      </c>
      <c r="D39" s="8" t="s">
        <v>57</v>
      </c>
      <c r="E39" s="40"/>
      <c r="F39" s="40"/>
      <c r="I39" s="79"/>
    </row>
    <row r="40" spans="1:12" ht="40.25" customHeight="1" x14ac:dyDescent="0.35">
      <c r="A40" s="21"/>
      <c r="B40" s="51"/>
      <c r="C40" s="38"/>
      <c r="D40" s="58"/>
      <c r="E40" s="32"/>
      <c r="F40" s="33"/>
      <c r="I40" s="85"/>
    </row>
    <row r="41" spans="1:12" ht="37.5" customHeight="1" x14ac:dyDescent="0.45">
      <c r="A41" s="36"/>
      <c r="B41" s="38"/>
      <c r="C41" s="51"/>
      <c r="D41" s="39"/>
      <c r="E41" s="24"/>
      <c r="F41" s="59"/>
    </row>
    <row r="42" spans="1:12" ht="37" x14ac:dyDescent="0.45">
      <c r="A42" s="16" t="s">
        <v>58</v>
      </c>
      <c r="B42" s="48" t="s">
        <v>59</v>
      </c>
      <c r="C42" s="47"/>
      <c r="D42" s="47"/>
      <c r="E42" s="48"/>
      <c r="F42" s="60"/>
    </row>
    <row r="43" spans="1:12" ht="37.5" customHeight="1" x14ac:dyDescent="0.2">
      <c r="A43" s="149">
        <v>1</v>
      </c>
      <c r="B43" s="132" t="s">
        <v>60</v>
      </c>
      <c r="C43" s="8" t="s">
        <v>61</v>
      </c>
      <c r="D43" s="7" t="s">
        <v>62</v>
      </c>
      <c r="E43" s="135"/>
      <c r="F43" s="40"/>
    </row>
    <row r="44" spans="1:12" ht="35.25" customHeight="1" x14ac:dyDescent="0.2">
      <c r="A44" s="150"/>
      <c r="B44" s="133"/>
      <c r="C44" s="8" t="s">
        <v>63</v>
      </c>
      <c r="D44" s="7" t="s">
        <v>64</v>
      </c>
      <c r="E44" s="136"/>
      <c r="F44" s="40"/>
    </row>
    <row r="45" spans="1:12" ht="35.25" customHeight="1" x14ac:dyDescent="0.2">
      <c r="A45" s="151"/>
      <c r="B45" s="156"/>
      <c r="C45" s="8" t="s">
        <v>65</v>
      </c>
      <c r="D45" s="7" t="s">
        <v>66</v>
      </c>
      <c r="E45" s="137"/>
      <c r="F45" s="40"/>
    </row>
    <row r="46" spans="1:12" ht="36" customHeight="1" x14ac:dyDescent="0.2">
      <c r="A46" s="149">
        <v>2</v>
      </c>
      <c r="B46" s="132" t="s">
        <v>67</v>
      </c>
      <c r="C46" s="22" t="s">
        <v>68</v>
      </c>
      <c r="D46" s="7" t="s">
        <v>69</v>
      </c>
      <c r="E46" s="135"/>
      <c r="F46" s="40"/>
    </row>
    <row r="47" spans="1:12" ht="36" customHeight="1" x14ac:dyDescent="0.2">
      <c r="A47" s="151"/>
      <c r="B47" s="156"/>
      <c r="C47" s="22" t="s">
        <v>71</v>
      </c>
      <c r="D47" s="7" t="s">
        <v>72</v>
      </c>
      <c r="E47" s="137"/>
      <c r="F47" s="40"/>
    </row>
    <row r="48" spans="1:12" ht="72.75" customHeight="1" x14ac:dyDescent="0.2">
      <c r="A48" s="61">
        <v>3</v>
      </c>
      <c r="B48" s="107" t="s">
        <v>255</v>
      </c>
      <c r="C48" s="107" t="s">
        <v>256</v>
      </c>
      <c r="D48" s="107" t="s">
        <v>257</v>
      </c>
      <c r="E48" s="126"/>
      <c r="F48" s="110"/>
    </row>
    <row r="49" spans="1:6" ht="72.75" customHeight="1" x14ac:dyDescent="0.2">
      <c r="A49" s="61">
        <v>4</v>
      </c>
      <c r="B49" s="107" t="s">
        <v>259</v>
      </c>
      <c r="C49" s="107"/>
      <c r="D49" s="39" t="s">
        <v>261</v>
      </c>
      <c r="E49" s="111"/>
      <c r="F49" s="110"/>
    </row>
    <row r="50" spans="1:6" ht="72.75" customHeight="1" x14ac:dyDescent="0.2">
      <c r="A50" s="61">
        <v>5</v>
      </c>
      <c r="B50" s="107" t="s">
        <v>263</v>
      </c>
      <c r="C50" s="107"/>
      <c r="D50" s="107"/>
      <c r="E50" s="111"/>
      <c r="F50" s="110"/>
    </row>
    <row r="51" spans="1:6" ht="36" customHeight="1" x14ac:dyDescent="0.2">
      <c r="A51" s="25"/>
      <c r="B51" s="24"/>
      <c r="C51" s="23"/>
      <c r="D51" s="23"/>
      <c r="E51" s="21"/>
      <c r="F51" s="33"/>
    </row>
    <row r="52" spans="1:6" ht="36" customHeight="1" x14ac:dyDescent="0.2">
      <c r="A52" s="25"/>
    </row>
    <row r="53" spans="1:6" ht="36" customHeight="1" x14ac:dyDescent="0.35">
      <c r="A53" s="48" t="s">
        <v>73</v>
      </c>
      <c r="B53" s="105" t="s">
        <v>74</v>
      </c>
    </row>
    <row r="54" spans="1:6" ht="36" customHeight="1" x14ac:dyDescent="0.2">
      <c r="A54" s="21">
        <v>1</v>
      </c>
      <c r="B54" s="106" t="s">
        <v>253</v>
      </c>
      <c r="C54" s="106" t="s">
        <v>76</v>
      </c>
      <c r="D54" s="107" t="s">
        <v>254</v>
      </c>
      <c r="E54" s="108"/>
      <c r="F54" s="40"/>
    </row>
    <row r="55" spans="1:6" ht="44.25" customHeight="1" x14ac:dyDescent="0.2">
      <c r="A55" s="21">
        <v>2</v>
      </c>
      <c r="B55" s="7" t="s">
        <v>75</v>
      </c>
      <c r="C55" s="24" t="s">
        <v>76</v>
      </c>
      <c r="D55" s="39" t="s">
        <v>77</v>
      </c>
      <c r="E55" s="62"/>
      <c r="F55" s="40"/>
    </row>
    <row r="56" spans="1:6" ht="145.5" customHeight="1" x14ac:dyDescent="0.2">
      <c r="A56" s="21">
        <v>3</v>
      </c>
      <c r="B56" s="8" t="s">
        <v>78</v>
      </c>
      <c r="C56" s="51" t="s">
        <v>79</v>
      </c>
      <c r="D56" s="22" t="s">
        <v>80</v>
      </c>
      <c r="E56" s="56"/>
      <c r="F56" s="40"/>
    </row>
    <row r="57" spans="1:6" ht="43.5" customHeight="1" x14ac:dyDescent="0.2">
      <c r="A57" s="21">
        <v>4</v>
      </c>
      <c r="B57" s="7" t="s">
        <v>82</v>
      </c>
      <c r="C57" s="51" t="s">
        <v>83</v>
      </c>
      <c r="D57" s="39" t="s">
        <v>84</v>
      </c>
      <c r="E57" s="62"/>
      <c r="F57" s="40"/>
    </row>
    <row r="58" spans="1:6" ht="36" customHeight="1" x14ac:dyDescent="0.2">
      <c r="A58" s="21">
        <v>5</v>
      </c>
      <c r="B58" s="7" t="s">
        <v>85</v>
      </c>
      <c r="C58" s="51" t="s">
        <v>86</v>
      </c>
      <c r="D58" s="39" t="s">
        <v>84</v>
      </c>
      <c r="E58" s="62"/>
      <c r="F58" s="40"/>
    </row>
    <row r="59" spans="1:6" ht="39" customHeight="1" x14ac:dyDescent="0.2">
      <c r="A59" s="21">
        <v>6</v>
      </c>
      <c r="B59" s="7" t="s">
        <v>88</v>
      </c>
      <c r="C59" s="51" t="s">
        <v>89</v>
      </c>
      <c r="D59" s="39" t="s">
        <v>84</v>
      </c>
      <c r="E59" s="62"/>
      <c r="F59" s="40"/>
    </row>
    <row r="60" spans="1:6" ht="39" customHeight="1" x14ac:dyDescent="0.2">
      <c r="A60" s="21">
        <v>7</v>
      </c>
      <c r="B60" s="106" t="s">
        <v>264</v>
      </c>
      <c r="C60" s="113" t="s">
        <v>265</v>
      </c>
      <c r="D60" s="107" t="s">
        <v>84</v>
      </c>
      <c r="E60" s="62"/>
      <c r="F60" s="40"/>
    </row>
    <row r="61" spans="1:6" ht="39" customHeight="1" x14ac:dyDescent="0.2">
      <c r="A61" s="21">
        <v>8</v>
      </c>
      <c r="B61" s="106" t="s">
        <v>267</v>
      </c>
      <c r="C61" s="113" t="s">
        <v>94</v>
      </c>
      <c r="D61" s="107"/>
      <c r="E61" s="62"/>
      <c r="F61" s="40"/>
    </row>
    <row r="62" spans="1:6" ht="36" customHeight="1" x14ac:dyDescent="0.2">
      <c r="A62" s="21">
        <v>9</v>
      </c>
      <c r="B62" s="114" t="s">
        <v>268</v>
      </c>
      <c r="C62" s="113" t="s">
        <v>68</v>
      </c>
      <c r="D62" s="107" t="s">
        <v>269</v>
      </c>
      <c r="E62" s="62"/>
      <c r="F62" s="40"/>
    </row>
    <row r="63" spans="1:6" ht="36" customHeight="1" x14ac:dyDescent="0.2">
      <c r="A63" s="21">
        <v>10</v>
      </c>
      <c r="B63" s="109" t="s">
        <v>271</v>
      </c>
      <c r="C63" s="113" t="s">
        <v>86</v>
      </c>
      <c r="D63" s="107" t="s">
        <v>273</v>
      </c>
      <c r="E63" s="62"/>
      <c r="F63" s="40"/>
    </row>
    <row r="64" spans="1:6" ht="36" customHeight="1" x14ac:dyDescent="0.2">
      <c r="A64" s="21">
        <v>11</v>
      </c>
      <c r="B64" s="106" t="s">
        <v>267</v>
      </c>
      <c r="C64" s="113" t="s">
        <v>94</v>
      </c>
      <c r="D64" s="106" t="s">
        <v>16</v>
      </c>
      <c r="E64" s="62"/>
      <c r="F64" s="40"/>
    </row>
    <row r="65" spans="1:12" ht="36" customHeight="1" x14ac:dyDescent="0.2">
      <c r="A65" s="21">
        <v>12</v>
      </c>
      <c r="B65" s="106" t="s">
        <v>290</v>
      </c>
      <c r="C65" s="107" t="s">
        <v>71</v>
      </c>
      <c r="D65" s="124"/>
      <c r="E65" s="62"/>
      <c r="F65" s="40"/>
    </row>
    <row r="66" spans="1:12" ht="36" customHeight="1" x14ac:dyDescent="0.45">
      <c r="A66" s="36"/>
      <c r="B66" s="112"/>
      <c r="C66" s="47"/>
      <c r="D66" s="47"/>
      <c r="E66" s="48"/>
      <c r="F66" s="33"/>
    </row>
    <row r="67" spans="1:12" ht="39.75" customHeight="1" x14ac:dyDescent="0.3">
      <c r="A67" s="23"/>
      <c r="B67" s="112"/>
      <c r="C67" s="23"/>
      <c r="D67" s="23"/>
      <c r="E67" s="18"/>
      <c r="F67" s="19"/>
      <c r="G67" s="65"/>
      <c r="I67" s="76"/>
    </row>
    <row r="68" spans="1:12" ht="39.75" customHeight="1" x14ac:dyDescent="0.35">
      <c r="A68" s="48" t="s">
        <v>91</v>
      </c>
      <c r="B68" s="32" t="s">
        <v>92</v>
      </c>
      <c r="D68" s="47"/>
      <c r="E68" s="46"/>
      <c r="F68" s="63"/>
      <c r="G68" s="65" t="s">
        <v>247</v>
      </c>
      <c r="H68" s="99">
        <v>1000</v>
      </c>
      <c r="I68" s="76"/>
    </row>
    <row r="69" spans="1:12" ht="80" customHeight="1" x14ac:dyDescent="0.3">
      <c r="A69" s="21">
        <v>1</v>
      </c>
      <c r="B69" s="8" t="s">
        <v>93</v>
      </c>
      <c r="C69" s="39" t="s">
        <v>94</v>
      </c>
      <c r="D69" s="64" t="s">
        <v>95</v>
      </c>
      <c r="E69" s="65"/>
      <c r="F69" s="40"/>
      <c r="G69" s="65" t="s">
        <v>243</v>
      </c>
      <c r="H69" s="64" t="s">
        <v>105</v>
      </c>
      <c r="I69" s="76"/>
    </row>
    <row r="70" spans="1:12" s="1" customFormat="1" ht="45" customHeight="1" x14ac:dyDescent="0.2">
      <c r="A70" s="21">
        <v>2</v>
      </c>
      <c r="B70" s="24" t="s">
        <v>97</v>
      </c>
      <c r="C70" s="39" t="s">
        <v>94</v>
      </c>
      <c r="D70" s="64" t="s">
        <v>98</v>
      </c>
      <c r="E70" s="65"/>
      <c r="F70" s="40"/>
      <c r="G70" s="65" t="s">
        <v>245</v>
      </c>
      <c r="H70" s="64" t="s">
        <v>244</v>
      </c>
      <c r="I70" s="79"/>
    </row>
    <row r="71" spans="1:12" ht="87.5" customHeight="1" x14ac:dyDescent="0.2">
      <c r="A71" s="21">
        <v>3</v>
      </c>
      <c r="B71" s="38" t="s">
        <v>99</v>
      </c>
      <c r="C71" s="39" t="s">
        <v>94</v>
      </c>
      <c r="D71" s="64" t="s">
        <v>100</v>
      </c>
      <c r="E71" s="65"/>
      <c r="F71" s="40"/>
      <c r="G71" s="65" t="s">
        <v>246</v>
      </c>
      <c r="H71" s="64" t="s">
        <v>115</v>
      </c>
    </row>
    <row r="72" spans="1:12" ht="80" customHeight="1" x14ac:dyDescent="0.2">
      <c r="A72" s="21">
        <v>4</v>
      </c>
      <c r="B72" s="38" t="s">
        <v>102</v>
      </c>
      <c r="C72" s="39" t="s">
        <v>103</v>
      </c>
      <c r="D72" s="64" t="s">
        <v>104</v>
      </c>
      <c r="E72" s="65"/>
      <c r="F72" s="40"/>
      <c r="G72" s="65" t="s">
        <v>248</v>
      </c>
      <c r="H72" s="64" t="s">
        <v>249</v>
      </c>
    </row>
    <row r="73" spans="1:12" ht="80" customHeight="1" x14ac:dyDescent="0.2">
      <c r="A73" s="21">
        <v>5</v>
      </c>
      <c r="B73" s="8" t="s">
        <v>106</v>
      </c>
      <c r="C73" s="39" t="s">
        <v>103</v>
      </c>
      <c r="D73" s="64" t="s">
        <v>107</v>
      </c>
      <c r="E73" s="65"/>
      <c r="F73" s="40"/>
      <c r="G73" s="65" t="s">
        <v>250</v>
      </c>
      <c r="H73" s="64" t="s">
        <v>251</v>
      </c>
      <c r="J73" s="39"/>
      <c r="K73" s="81"/>
      <c r="L73" s="59"/>
    </row>
    <row r="74" spans="1:12" ht="80" customHeight="1" x14ac:dyDescent="0.2">
      <c r="A74" s="21">
        <v>6</v>
      </c>
      <c r="B74" s="8" t="s">
        <v>108</v>
      </c>
      <c r="C74" s="39" t="s">
        <v>109</v>
      </c>
      <c r="D74" s="64" t="s">
        <v>110</v>
      </c>
      <c r="E74" s="65"/>
      <c r="F74" s="40"/>
      <c r="G74" s="65" t="s">
        <v>252</v>
      </c>
      <c r="H74" s="64"/>
      <c r="J74" s="86"/>
      <c r="K74" s="87"/>
    </row>
    <row r="75" spans="1:12" ht="80" customHeight="1" x14ac:dyDescent="0.45">
      <c r="A75" s="21">
        <v>7</v>
      </c>
      <c r="B75" s="128" t="s">
        <v>106</v>
      </c>
      <c r="C75" s="39" t="s">
        <v>109</v>
      </c>
      <c r="D75" s="64" t="s">
        <v>111</v>
      </c>
      <c r="E75" s="65"/>
      <c r="F75" s="40"/>
      <c r="I75" s="67"/>
      <c r="J75" s="86"/>
      <c r="K75" s="87"/>
    </row>
    <row r="76" spans="1:12" ht="40" customHeight="1" x14ac:dyDescent="0.2">
      <c r="A76" s="21">
        <v>8</v>
      </c>
      <c r="B76" s="8" t="s">
        <v>112</v>
      </c>
      <c r="C76" s="39" t="s">
        <v>113</v>
      </c>
      <c r="D76" s="64" t="s">
        <v>114</v>
      </c>
      <c r="E76" s="65"/>
      <c r="F76" s="40"/>
      <c r="G76" s="66"/>
      <c r="H76" s="67"/>
      <c r="I76" s="67"/>
      <c r="J76" s="86"/>
      <c r="K76" s="87"/>
    </row>
    <row r="77" spans="1:12" ht="40" customHeight="1" x14ac:dyDescent="0.2">
      <c r="A77" s="21">
        <v>9</v>
      </c>
      <c r="B77" s="8" t="s">
        <v>116</v>
      </c>
      <c r="C77" s="39" t="s">
        <v>113</v>
      </c>
      <c r="D77" s="64" t="s">
        <v>117</v>
      </c>
      <c r="E77" s="65"/>
      <c r="F77" s="40"/>
    </row>
    <row r="78" spans="1:12" ht="46.25" customHeight="1" x14ac:dyDescent="0.2">
      <c r="A78" s="152">
        <v>10</v>
      </c>
      <c r="B78" s="157" t="s">
        <v>119</v>
      </c>
      <c r="C78" s="144" t="s">
        <v>113</v>
      </c>
      <c r="D78" s="64" t="s">
        <v>120</v>
      </c>
      <c r="E78" s="65"/>
      <c r="F78" s="40"/>
    </row>
    <row r="79" spans="1:12" ht="46.25" customHeight="1" x14ac:dyDescent="0.2">
      <c r="A79" s="153"/>
      <c r="B79" s="158"/>
      <c r="C79" s="145"/>
      <c r="D79" s="64" t="s">
        <v>121</v>
      </c>
      <c r="E79" s="65"/>
      <c r="F79" s="40"/>
    </row>
    <row r="80" spans="1:12" ht="45" customHeight="1" x14ac:dyDescent="0.2">
      <c r="A80" s="21">
        <v>11</v>
      </c>
      <c r="B80" s="8" t="s">
        <v>122</v>
      </c>
      <c r="C80" s="39" t="s">
        <v>113</v>
      </c>
      <c r="D80" s="64" t="s">
        <v>123</v>
      </c>
      <c r="E80" s="65"/>
      <c r="F80" s="40"/>
    </row>
    <row r="81" spans="1:11" ht="40" customHeight="1" x14ac:dyDescent="0.2">
      <c r="A81" s="21">
        <v>12</v>
      </c>
      <c r="B81" s="8" t="s">
        <v>112</v>
      </c>
      <c r="C81" s="39" t="s">
        <v>125</v>
      </c>
      <c r="D81" s="64" t="s">
        <v>126</v>
      </c>
      <c r="E81" s="65"/>
      <c r="F81" s="40"/>
    </row>
    <row r="82" spans="1:11" ht="40" customHeight="1" x14ac:dyDescent="0.2">
      <c r="A82" s="21">
        <v>13</v>
      </c>
      <c r="B82" s="101" t="s">
        <v>116</v>
      </c>
      <c r="C82" s="39" t="s">
        <v>125</v>
      </c>
      <c r="D82" s="64" t="s">
        <v>117</v>
      </c>
      <c r="E82" s="100"/>
      <c r="F82" s="40"/>
    </row>
    <row r="83" spans="1:11" ht="40" customHeight="1" x14ac:dyDescent="0.2">
      <c r="A83" s="152">
        <v>14</v>
      </c>
      <c r="B83" s="157" t="s">
        <v>119</v>
      </c>
      <c r="C83" s="144" t="s">
        <v>127</v>
      </c>
      <c r="D83" s="64" t="s">
        <v>120</v>
      </c>
      <c r="E83" s="65"/>
      <c r="F83" s="40"/>
    </row>
    <row r="84" spans="1:11" ht="40" customHeight="1" x14ac:dyDescent="0.2">
      <c r="A84" s="153"/>
      <c r="B84" s="158"/>
      <c r="C84" s="145"/>
      <c r="D84" s="64" t="s">
        <v>121</v>
      </c>
      <c r="E84" s="65"/>
      <c r="F84" s="40"/>
    </row>
    <row r="85" spans="1:11" ht="40" customHeight="1" x14ac:dyDescent="0.2">
      <c r="A85" s="21">
        <v>15</v>
      </c>
      <c r="B85" s="8" t="s">
        <v>122</v>
      </c>
      <c r="C85" s="39" t="s">
        <v>125</v>
      </c>
      <c r="D85" s="64" t="s">
        <v>123</v>
      </c>
      <c r="E85" s="65"/>
      <c r="F85" s="40"/>
      <c r="J85" s="64"/>
      <c r="K85" s="40"/>
    </row>
    <row r="86" spans="1:11" ht="80.75" customHeight="1" x14ac:dyDescent="0.2">
      <c r="A86" s="21">
        <v>16</v>
      </c>
      <c r="B86" s="8" t="s">
        <v>128</v>
      </c>
      <c r="C86" s="24" t="s">
        <v>71</v>
      </c>
      <c r="D86" s="64" t="s">
        <v>129</v>
      </c>
      <c r="E86" s="65"/>
      <c r="F86" s="40"/>
      <c r="H86" s="24"/>
      <c r="I86" s="64"/>
      <c r="J86" s="64"/>
      <c r="K86" s="40"/>
    </row>
    <row r="87" spans="1:11" ht="40" customHeight="1" x14ac:dyDescent="0.2">
      <c r="A87" s="21">
        <v>17</v>
      </c>
      <c r="B87" s="8" t="s">
        <v>116</v>
      </c>
      <c r="C87" s="24" t="s">
        <v>71</v>
      </c>
      <c r="D87" s="64" t="s">
        <v>131</v>
      </c>
      <c r="E87" s="65"/>
      <c r="F87" s="40"/>
      <c r="J87" s="64"/>
      <c r="K87" s="40"/>
    </row>
    <row r="88" spans="1:11" ht="40" customHeight="1" x14ac:dyDescent="0.2">
      <c r="A88" s="21">
        <v>18</v>
      </c>
      <c r="B88" s="101" t="s">
        <v>132</v>
      </c>
      <c r="C88" s="102" t="s">
        <v>71</v>
      </c>
      <c r="D88" s="103" t="s">
        <v>133</v>
      </c>
      <c r="E88" s="100"/>
      <c r="F88" s="40"/>
    </row>
    <row r="89" spans="1:11" ht="74.25" customHeight="1" x14ac:dyDescent="0.3">
      <c r="A89" s="21">
        <v>19</v>
      </c>
      <c r="B89" s="8" t="s">
        <v>135</v>
      </c>
      <c r="C89" s="24" t="s">
        <v>71</v>
      </c>
      <c r="D89" s="64" t="s">
        <v>136</v>
      </c>
      <c r="E89" s="65"/>
      <c r="F89" s="40"/>
      <c r="I89" s="95"/>
    </row>
    <row r="90" spans="1:11" ht="40" customHeight="1" x14ac:dyDescent="0.3">
      <c r="A90" s="21">
        <v>20</v>
      </c>
      <c r="B90" s="101" t="s">
        <v>122</v>
      </c>
      <c r="C90" s="102" t="s">
        <v>71</v>
      </c>
      <c r="D90" s="103" t="s">
        <v>137</v>
      </c>
      <c r="E90" s="100"/>
      <c r="F90" s="40"/>
      <c r="I90" s="95"/>
    </row>
    <row r="91" spans="1:11" ht="40" customHeight="1" x14ac:dyDescent="0.3">
      <c r="A91" s="21">
        <v>21</v>
      </c>
      <c r="B91" s="8" t="s">
        <v>138</v>
      </c>
      <c r="C91" s="24" t="s">
        <v>71</v>
      </c>
      <c r="D91" s="64" t="s">
        <v>139</v>
      </c>
      <c r="E91" s="65"/>
      <c r="F91" s="40"/>
      <c r="I91" s="95"/>
    </row>
    <row r="92" spans="1:11" ht="80" customHeight="1" x14ac:dyDescent="0.3">
      <c r="A92" s="21">
        <v>22</v>
      </c>
      <c r="B92" s="8" t="s">
        <v>140</v>
      </c>
      <c r="C92" s="24" t="s">
        <v>61</v>
      </c>
      <c r="D92" s="64" t="s">
        <v>141</v>
      </c>
      <c r="E92" s="65"/>
      <c r="F92" s="40"/>
      <c r="G92" s="8"/>
      <c r="H92" s="24"/>
      <c r="I92" s="95"/>
    </row>
    <row r="93" spans="1:11" ht="80" customHeight="1" x14ac:dyDescent="0.2">
      <c r="A93" s="21">
        <v>23</v>
      </c>
      <c r="B93" s="8" t="s">
        <v>142</v>
      </c>
      <c r="C93" s="24" t="s">
        <v>61</v>
      </c>
      <c r="D93" s="64" t="s">
        <v>143</v>
      </c>
      <c r="E93" s="65"/>
      <c r="F93" s="40"/>
      <c r="I93" s="64"/>
      <c r="J93" s="64"/>
      <c r="K93" s="40"/>
    </row>
    <row r="94" spans="1:11" ht="107" customHeight="1" x14ac:dyDescent="0.3">
      <c r="A94" s="21">
        <v>24</v>
      </c>
      <c r="B94" s="8" t="s">
        <v>144</v>
      </c>
      <c r="C94" s="39" t="s">
        <v>63</v>
      </c>
      <c r="D94" s="64" t="s">
        <v>145</v>
      </c>
      <c r="E94" s="65"/>
      <c r="F94" s="40"/>
      <c r="I94" s="95"/>
    </row>
    <row r="95" spans="1:11" ht="80" customHeight="1" x14ac:dyDescent="0.3">
      <c r="A95" s="21">
        <v>25</v>
      </c>
      <c r="B95" s="8" t="s">
        <v>146</v>
      </c>
      <c r="C95" s="39" t="s">
        <v>63</v>
      </c>
      <c r="D95" s="64" t="s">
        <v>147</v>
      </c>
      <c r="E95" s="65"/>
      <c r="F95" s="40"/>
      <c r="I95" s="95"/>
    </row>
    <row r="96" spans="1:11" ht="80" customHeight="1" x14ac:dyDescent="0.3">
      <c r="A96" s="21">
        <v>26</v>
      </c>
      <c r="B96" s="8" t="s">
        <v>148</v>
      </c>
      <c r="C96" s="39" t="s">
        <v>86</v>
      </c>
      <c r="D96" s="64" t="s">
        <v>149</v>
      </c>
      <c r="E96" s="65"/>
      <c r="F96" s="40"/>
      <c r="I96" s="95"/>
    </row>
    <row r="97" spans="1:9" ht="42.5" customHeight="1" x14ac:dyDescent="0.3">
      <c r="A97" s="21">
        <v>27</v>
      </c>
      <c r="B97" s="8" t="s">
        <v>150</v>
      </c>
      <c r="C97" s="22" t="s">
        <v>86</v>
      </c>
      <c r="D97" s="64" t="s">
        <v>151</v>
      </c>
      <c r="E97" s="65"/>
      <c r="F97" s="40"/>
      <c r="I97" s="95"/>
    </row>
    <row r="98" spans="1:9" ht="40" customHeight="1" x14ac:dyDescent="0.2">
      <c r="A98" s="21">
        <v>28</v>
      </c>
      <c r="B98" s="8" t="s">
        <v>152</v>
      </c>
      <c r="C98" s="39" t="s">
        <v>86</v>
      </c>
      <c r="D98" s="64" t="s">
        <v>153</v>
      </c>
      <c r="E98" s="65"/>
      <c r="F98" s="40"/>
    </row>
    <row r="99" spans="1:9" ht="40" customHeight="1" x14ac:dyDescent="0.2">
      <c r="A99" s="21">
        <v>29</v>
      </c>
      <c r="B99" s="8" t="s">
        <v>154</v>
      </c>
      <c r="C99" s="39" t="s">
        <v>86</v>
      </c>
      <c r="D99" s="64" t="s">
        <v>155</v>
      </c>
      <c r="E99" s="65"/>
      <c r="F99" s="40"/>
    </row>
    <row r="100" spans="1:9" ht="40" customHeight="1" x14ac:dyDescent="0.2">
      <c r="A100" s="21">
        <v>30</v>
      </c>
      <c r="B100" s="8" t="s">
        <v>156</v>
      </c>
      <c r="C100" s="39" t="s">
        <v>157</v>
      </c>
      <c r="D100" s="64" t="s">
        <v>158</v>
      </c>
      <c r="E100" s="65"/>
      <c r="F100" s="40"/>
    </row>
    <row r="101" spans="1:9" ht="40" customHeight="1" x14ac:dyDescent="0.2">
      <c r="A101" s="104">
        <v>31</v>
      </c>
      <c r="B101" s="116" t="s">
        <v>277</v>
      </c>
      <c r="C101" s="107" t="s">
        <v>278</v>
      </c>
      <c r="D101" s="115" t="s">
        <v>280</v>
      </c>
      <c r="E101" s="118"/>
      <c r="F101" s="40"/>
      <c r="G101"/>
    </row>
    <row r="102" spans="1:9" ht="40" customHeight="1" x14ac:dyDescent="0.2">
      <c r="A102" s="104">
        <v>32</v>
      </c>
      <c r="B102" s="101" t="s">
        <v>159</v>
      </c>
      <c r="C102" s="22" t="s">
        <v>25</v>
      </c>
      <c r="D102" s="64" t="s">
        <v>160</v>
      </c>
      <c r="E102" s="119"/>
      <c r="F102" s="40"/>
    </row>
    <row r="103" spans="1:9" ht="40" customHeight="1" x14ac:dyDescent="0.2">
      <c r="A103" s="104">
        <v>33</v>
      </c>
      <c r="B103" s="117" t="s">
        <v>274</v>
      </c>
      <c r="C103" s="107" t="s">
        <v>86</v>
      </c>
      <c r="D103" s="107" t="s">
        <v>275</v>
      </c>
      <c r="E103" s="120"/>
      <c r="F103" s="40"/>
    </row>
    <row r="104" spans="1:9" ht="37.25" customHeight="1" x14ac:dyDescent="0.3">
      <c r="A104" s="23"/>
      <c r="B104" s="23"/>
      <c r="C104" s="24"/>
      <c r="E104" s="32"/>
      <c r="F104" s="33"/>
      <c r="G104" s="88"/>
      <c r="I104" s="76"/>
    </row>
    <row r="105" spans="1:9" ht="37.25" customHeight="1" x14ac:dyDescent="0.3">
      <c r="A105" s="23"/>
      <c r="B105" s="39"/>
      <c r="C105" s="24"/>
      <c r="D105" s="8"/>
      <c r="E105" s="32"/>
      <c r="F105" s="49"/>
      <c r="G105" s="88"/>
      <c r="I105" s="76"/>
    </row>
    <row r="106" spans="1:9" ht="37.25" customHeight="1" x14ac:dyDescent="0.45">
      <c r="A106" s="16" t="s">
        <v>162</v>
      </c>
      <c r="B106" s="58" t="s">
        <v>163</v>
      </c>
      <c r="C106" s="46"/>
      <c r="D106" s="8"/>
      <c r="E106" s="46"/>
      <c r="F106" s="63"/>
      <c r="G106" s="89"/>
      <c r="I106" s="76"/>
    </row>
    <row r="107" spans="1:9" ht="37.25" customHeight="1" x14ac:dyDescent="0.45">
      <c r="A107" s="36">
        <v>1</v>
      </c>
      <c r="B107" s="7" t="s">
        <v>164</v>
      </c>
      <c r="C107" s="22" t="s">
        <v>86</v>
      </c>
      <c r="D107" s="8"/>
      <c r="E107" s="56"/>
      <c r="F107" s="40"/>
      <c r="G107" s="88"/>
      <c r="I107" s="76"/>
    </row>
    <row r="108" spans="1:9" ht="37.25" customHeight="1" x14ac:dyDescent="0.45">
      <c r="A108" s="36">
        <v>2</v>
      </c>
      <c r="B108" s="34" t="s">
        <v>165</v>
      </c>
      <c r="C108" s="132" t="s">
        <v>25</v>
      </c>
      <c r="D108" s="8" t="s">
        <v>166</v>
      </c>
      <c r="E108" s="56"/>
      <c r="F108" s="40"/>
      <c r="G108" s="88"/>
      <c r="I108" s="76"/>
    </row>
    <row r="109" spans="1:9" ht="37.25" customHeight="1" x14ac:dyDescent="0.45">
      <c r="A109" s="21">
        <v>3</v>
      </c>
      <c r="B109" s="34" t="s">
        <v>168</v>
      </c>
      <c r="C109" s="133"/>
      <c r="D109" s="8" t="s">
        <v>169</v>
      </c>
      <c r="E109" s="56"/>
      <c r="F109" s="40"/>
      <c r="G109" s="88"/>
      <c r="I109" s="76"/>
    </row>
    <row r="110" spans="1:9" ht="37.25" customHeight="1" x14ac:dyDescent="0.45">
      <c r="A110" s="21">
        <v>4</v>
      </c>
      <c r="B110" s="34" t="s">
        <v>170</v>
      </c>
      <c r="C110" s="133"/>
      <c r="D110" s="8" t="s">
        <v>171</v>
      </c>
      <c r="E110" s="56"/>
      <c r="F110" s="40"/>
      <c r="G110" s="88"/>
      <c r="I110" s="76"/>
    </row>
    <row r="111" spans="1:9" ht="37.25" customHeight="1" x14ac:dyDescent="0.3">
      <c r="A111" s="21">
        <v>5</v>
      </c>
      <c r="B111" s="22" t="s">
        <v>173</v>
      </c>
      <c r="C111" s="133"/>
      <c r="D111" s="8" t="s">
        <v>174</v>
      </c>
      <c r="E111" s="56"/>
      <c r="F111" s="40"/>
      <c r="G111" s="88"/>
      <c r="I111" s="76"/>
    </row>
    <row r="112" spans="1:9" ht="37.25" customHeight="1" x14ac:dyDescent="0.3">
      <c r="A112" s="21">
        <v>6</v>
      </c>
      <c r="B112" s="22" t="s">
        <v>176</v>
      </c>
      <c r="C112" s="133"/>
      <c r="D112" s="8" t="s">
        <v>177</v>
      </c>
      <c r="E112" s="56"/>
      <c r="F112" s="40"/>
      <c r="G112" s="88"/>
      <c r="I112" s="76"/>
    </row>
    <row r="113" spans="1:9" ht="37.25" customHeight="1" x14ac:dyDescent="0.3">
      <c r="A113" s="21">
        <v>7</v>
      </c>
      <c r="B113" s="22" t="s">
        <v>179</v>
      </c>
      <c r="C113" s="133"/>
      <c r="D113" s="8" t="s">
        <v>174</v>
      </c>
      <c r="E113" s="56"/>
      <c r="F113" s="40"/>
      <c r="G113" s="88"/>
      <c r="I113" s="76"/>
    </row>
    <row r="114" spans="1:9" ht="37.25" customHeight="1" x14ac:dyDescent="0.3">
      <c r="A114" s="21">
        <v>8</v>
      </c>
      <c r="B114" s="22" t="s">
        <v>180</v>
      </c>
      <c r="C114" s="133"/>
      <c r="D114" s="8" t="s">
        <v>181</v>
      </c>
      <c r="E114" s="56"/>
      <c r="F114" s="40"/>
      <c r="G114" s="88"/>
      <c r="I114" s="76"/>
    </row>
    <row r="115" spans="1:9" ht="37.25" customHeight="1" x14ac:dyDescent="0.3">
      <c r="A115" s="21">
        <v>9</v>
      </c>
      <c r="B115" s="22" t="s">
        <v>183</v>
      </c>
      <c r="C115" s="133"/>
      <c r="D115" s="8" t="s">
        <v>184</v>
      </c>
      <c r="E115" s="56"/>
      <c r="F115" s="40"/>
      <c r="G115" s="88"/>
      <c r="I115" s="76"/>
    </row>
    <row r="116" spans="1:9" ht="37.25" customHeight="1" x14ac:dyDescent="0.3">
      <c r="A116" s="21">
        <v>10</v>
      </c>
      <c r="B116" s="22" t="s">
        <v>186</v>
      </c>
      <c r="C116" s="133"/>
      <c r="D116" s="8" t="s">
        <v>187</v>
      </c>
      <c r="E116" s="56"/>
      <c r="F116" s="40"/>
      <c r="G116" s="88"/>
      <c r="I116" s="76"/>
    </row>
    <row r="117" spans="1:9" ht="37.25" customHeight="1" x14ac:dyDescent="0.3">
      <c r="A117" s="21">
        <v>11</v>
      </c>
      <c r="B117" s="7" t="s">
        <v>189</v>
      </c>
      <c r="C117" s="133"/>
      <c r="D117" s="8" t="s">
        <v>169</v>
      </c>
      <c r="E117" s="56"/>
      <c r="F117" s="40"/>
      <c r="G117" s="88"/>
      <c r="I117" s="76"/>
    </row>
    <row r="118" spans="1:9" ht="37.25" customHeight="1" x14ac:dyDescent="0.3">
      <c r="A118" s="21">
        <v>12</v>
      </c>
      <c r="B118" s="7" t="s">
        <v>191</v>
      </c>
      <c r="C118" s="133"/>
      <c r="D118" s="8" t="s">
        <v>192</v>
      </c>
      <c r="E118" s="56"/>
      <c r="F118" s="40"/>
      <c r="G118" s="88"/>
      <c r="I118" s="76"/>
    </row>
    <row r="119" spans="1:9" ht="40.5" customHeight="1" x14ac:dyDescent="0.3">
      <c r="A119" s="154">
        <v>13</v>
      </c>
      <c r="B119" s="146" t="s">
        <v>194</v>
      </c>
      <c r="C119" s="22" t="s">
        <v>109</v>
      </c>
      <c r="D119" s="131" t="s">
        <v>195</v>
      </c>
      <c r="E119" s="138"/>
      <c r="F119" s="162"/>
      <c r="G119" s="88"/>
      <c r="I119" s="76"/>
    </row>
    <row r="120" spans="1:9" ht="37" x14ac:dyDescent="0.3">
      <c r="A120" s="154"/>
      <c r="B120" s="146"/>
      <c r="C120" s="22" t="s">
        <v>197</v>
      </c>
      <c r="D120" s="131"/>
      <c r="E120" s="138"/>
      <c r="F120" s="162"/>
      <c r="G120" s="88"/>
      <c r="I120" s="76"/>
    </row>
    <row r="121" spans="1:9" ht="37" x14ac:dyDescent="0.3">
      <c r="A121" s="154"/>
      <c r="B121" s="146"/>
      <c r="C121" s="22" t="s">
        <v>125</v>
      </c>
      <c r="D121" s="131"/>
      <c r="E121" s="138"/>
      <c r="F121" s="162"/>
      <c r="G121" s="88"/>
      <c r="I121" s="76"/>
    </row>
    <row r="122" spans="1:9" ht="42" customHeight="1" x14ac:dyDescent="0.3">
      <c r="A122" s="154"/>
      <c r="B122" s="146"/>
      <c r="C122" s="22" t="s">
        <v>71</v>
      </c>
      <c r="D122" s="131"/>
      <c r="E122" s="138"/>
      <c r="F122" s="162"/>
      <c r="G122" s="88"/>
      <c r="I122" s="76"/>
    </row>
    <row r="123" spans="1:9" ht="152" x14ac:dyDescent="0.3">
      <c r="A123" s="21">
        <v>14</v>
      </c>
      <c r="B123" s="7" t="s">
        <v>198</v>
      </c>
      <c r="C123" s="8" t="s">
        <v>199</v>
      </c>
      <c r="D123" s="8" t="s">
        <v>195</v>
      </c>
      <c r="E123" s="56"/>
      <c r="F123" s="40"/>
      <c r="G123" s="88"/>
      <c r="I123" s="76"/>
    </row>
    <row r="124" spans="1:9" ht="38" x14ac:dyDescent="0.3">
      <c r="A124" s="21">
        <v>15</v>
      </c>
      <c r="B124" s="7" t="s">
        <v>200</v>
      </c>
      <c r="C124" s="22" t="s">
        <v>86</v>
      </c>
      <c r="D124" s="8" t="s">
        <v>177</v>
      </c>
      <c r="E124" s="56"/>
      <c r="F124" s="40"/>
      <c r="G124" s="88"/>
      <c r="I124" s="76"/>
    </row>
    <row r="125" spans="1:9" ht="37" x14ac:dyDescent="0.45">
      <c r="A125" s="36"/>
      <c r="B125" s="47"/>
      <c r="C125" s="47"/>
      <c r="D125" s="6"/>
      <c r="E125" s="36"/>
      <c r="F125" s="33"/>
      <c r="I125" s="76"/>
    </row>
    <row r="126" spans="1:9" ht="37" x14ac:dyDescent="0.45">
      <c r="A126" s="36"/>
      <c r="B126" s="47"/>
      <c r="C126" s="47"/>
      <c r="D126" s="6"/>
      <c r="E126" s="48"/>
      <c r="F126" s="60"/>
      <c r="I126" s="76"/>
    </row>
    <row r="127" spans="1:9" ht="37" x14ac:dyDescent="0.45">
      <c r="A127" s="16" t="s">
        <v>201</v>
      </c>
      <c r="B127" s="36" t="s">
        <v>202</v>
      </c>
      <c r="C127" s="34"/>
      <c r="D127" s="34"/>
      <c r="E127" s="91"/>
      <c r="F127" s="90"/>
      <c r="I127" s="76"/>
    </row>
    <row r="128" spans="1:9" ht="113.75" customHeight="1" x14ac:dyDescent="0.2">
      <c r="A128" s="21">
        <v>1</v>
      </c>
      <c r="B128" s="6" t="s">
        <v>203</v>
      </c>
      <c r="C128" s="6" t="s">
        <v>204</v>
      </c>
      <c r="D128" s="7" t="s">
        <v>205</v>
      </c>
      <c r="E128" s="56"/>
      <c r="F128" s="40"/>
    </row>
    <row r="129" spans="1:9" ht="45.5" customHeight="1" x14ac:dyDescent="0.3">
      <c r="A129" s="152">
        <v>2</v>
      </c>
      <c r="B129" s="22" t="s">
        <v>207</v>
      </c>
      <c r="C129" s="132" t="s">
        <v>86</v>
      </c>
      <c r="D129" s="132" t="s">
        <v>205</v>
      </c>
      <c r="E129" s="139"/>
      <c r="F129" s="159"/>
      <c r="I129" s="76"/>
    </row>
    <row r="130" spans="1:9" ht="45.5" customHeight="1" x14ac:dyDescent="0.3">
      <c r="A130" s="155"/>
      <c r="B130" s="22" t="s">
        <v>209</v>
      </c>
      <c r="C130" s="133"/>
      <c r="D130" s="133"/>
      <c r="E130" s="140"/>
      <c r="F130" s="160"/>
      <c r="I130" s="76"/>
    </row>
    <row r="131" spans="1:9" ht="45.5" customHeight="1" x14ac:dyDescent="0.3">
      <c r="A131" s="153"/>
      <c r="B131" s="22" t="s">
        <v>210</v>
      </c>
      <c r="C131" s="133"/>
      <c r="D131" s="133"/>
      <c r="E131" s="141"/>
      <c r="F131" s="161"/>
      <c r="I131" s="76"/>
    </row>
    <row r="132" spans="1:9" ht="76.25" customHeight="1" x14ac:dyDescent="0.3">
      <c r="A132" s="21">
        <v>4</v>
      </c>
      <c r="B132" s="22" t="s">
        <v>211</v>
      </c>
      <c r="C132" s="6" t="s">
        <v>212</v>
      </c>
      <c r="D132" s="7" t="s">
        <v>177</v>
      </c>
      <c r="E132" s="56"/>
      <c r="F132" s="40"/>
      <c r="I132" s="76"/>
    </row>
    <row r="133" spans="1:9" ht="76.25" customHeight="1" x14ac:dyDescent="0.3">
      <c r="A133" s="21">
        <v>5</v>
      </c>
      <c r="B133" s="22" t="s">
        <v>214</v>
      </c>
      <c r="C133" s="6" t="s">
        <v>215</v>
      </c>
      <c r="D133" s="7" t="s">
        <v>171</v>
      </c>
      <c r="E133" s="56"/>
      <c r="F133" s="40"/>
      <c r="I133" s="76"/>
    </row>
    <row r="134" spans="1:9" ht="72.5" customHeight="1" x14ac:dyDescent="0.3">
      <c r="A134" s="21">
        <v>6</v>
      </c>
      <c r="B134" s="6" t="s">
        <v>216</v>
      </c>
      <c r="C134" s="6" t="s">
        <v>215</v>
      </c>
      <c r="D134" s="7" t="s">
        <v>171</v>
      </c>
      <c r="E134" s="56"/>
      <c r="F134" s="40"/>
      <c r="I134" s="76"/>
    </row>
    <row r="135" spans="1:9" ht="74.75" customHeight="1" x14ac:dyDescent="0.3">
      <c r="A135" s="21">
        <v>7</v>
      </c>
      <c r="B135" s="22" t="s">
        <v>217</v>
      </c>
      <c r="C135" s="6" t="s">
        <v>218</v>
      </c>
      <c r="D135" s="7" t="s">
        <v>171</v>
      </c>
      <c r="E135" s="56"/>
      <c r="F135" s="40"/>
      <c r="I135" s="76"/>
    </row>
    <row r="136" spans="1:9" ht="38.75" customHeight="1" x14ac:dyDescent="0.3">
      <c r="A136" s="21">
        <v>8</v>
      </c>
      <c r="B136" s="22" t="s">
        <v>219</v>
      </c>
      <c r="C136" s="22" t="s">
        <v>25</v>
      </c>
      <c r="D136" s="7" t="s">
        <v>205</v>
      </c>
      <c r="E136" s="56"/>
      <c r="F136" s="40"/>
      <c r="I136" s="76"/>
    </row>
    <row r="137" spans="1:9" ht="38.75" customHeight="1" x14ac:dyDescent="0.3">
      <c r="A137" s="21">
        <v>9</v>
      </c>
      <c r="B137" s="22" t="s">
        <v>220</v>
      </c>
      <c r="C137" s="6" t="s">
        <v>221</v>
      </c>
      <c r="D137" s="7" t="s">
        <v>177</v>
      </c>
      <c r="E137" s="56"/>
      <c r="F137" s="40"/>
      <c r="I137" s="76"/>
    </row>
    <row r="138" spans="1:9" ht="41.25" customHeight="1" x14ac:dyDescent="0.3">
      <c r="A138" s="21">
        <v>10</v>
      </c>
      <c r="B138" s="6" t="s">
        <v>223</v>
      </c>
      <c r="C138" s="6" t="s">
        <v>25</v>
      </c>
      <c r="D138" s="7" t="s">
        <v>16</v>
      </c>
      <c r="E138" s="56"/>
      <c r="F138" s="40"/>
      <c r="I138" s="76"/>
    </row>
    <row r="139" spans="1:9" ht="41.25" customHeight="1" x14ac:dyDescent="0.3">
      <c r="A139" s="21">
        <v>11</v>
      </c>
      <c r="B139" s="107" t="s">
        <v>281</v>
      </c>
      <c r="C139" s="113" t="s">
        <v>25</v>
      </c>
      <c r="D139" s="107" t="s">
        <v>16</v>
      </c>
      <c r="E139" s="56"/>
      <c r="F139" s="40"/>
      <c r="I139" s="76"/>
    </row>
    <row r="140" spans="1:9" ht="41.25" customHeight="1" x14ac:dyDescent="0.3">
      <c r="A140" s="21">
        <v>12</v>
      </c>
      <c r="B140" s="107" t="s">
        <v>282</v>
      </c>
      <c r="C140" s="113" t="s">
        <v>89</v>
      </c>
      <c r="D140" s="107" t="s">
        <v>16</v>
      </c>
      <c r="E140" s="56"/>
      <c r="F140" s="40"/>
      <c r="I140" s="76"/>
    </row>
    <row r="141" spans="1:9" ht="50.25" customHeight="1" x14ac:dyDescent="0.3">
      <c r="A141" s="21">
        <v>13</v>
      </c>
      <c r="B141" s="107" t="s">
        <v>283</v>
      </c>
      <c r="C141" s="113" t="s">
        <v>25</v>
      </c>
      <c r="D141" s="107"/>
      <c r="E141" s="56"/>
      <c r="F141" s="40"/>
      <c r="I141" s="76"/>
    </row>
    <row r="142" spans="1:9" ht="37" x14ac:dyDescent="0.45">
      <c r="A142" s="36"/>
      <c r="B142" s="93"/>
      <c r="C142" s="47"/>
      <c r="D142" s="47"/>
      <c r="E142" s="48" t="s">
        <v>21</v>
      </c>
      <c r="F142" s="33"/>
      <c r="G142" s="94"/>
      <c r="I142" s="76"/>
    </row>
    <row r="143" spans="1:9" ht="37" x14ac:dyDescent="0.45">
      <c r="A143" s="34"/>
      <c r="B143" s="93"/>
      <c r="C143" s="47"/>
      <c r="D143" s="47"/>
      <c r="E143" s="48"/>
      <c r="F143" s="40"/>
      <c r="I143" s="76"/>
    </row>
    <row r="144" spans="1:9" ht="37" x14ac:dyDescent="0.45">
      <c r="A144" s="16" t="s">
        <v>224</v>
      </c>
      <c r="B144" s="36" t="s">
        <v>225</v>
      </c>
      <c r="C144" s="47"/>
      <c r="D144" s="47"/>
      <c r="E144" s="46"/>
      <c r="F144" s="40"/>
      <c r="I144" s="76"/>
    </row>
    <row r="145" spans="1:9" ht="38" x14ac:dyDescent="0.2">
      <c r="A145" s="41">
        <v>1</v>
      </c>
      <c r="B145" s="6" t="s">
        <v>226</v>
      </c>
      <c r="C145" s="24" t="s">
        <v>25</v>
      </c>
      <c r="D145" s="39" t="s">
        <v>16</v>
      </c>
      <c r="E145" s="24"/>
      <c r="F145" s="40"/>
    </row>
    <row r="146" spans="1:9" ht="38.75" customHeight="1" x14ac:dyDescent="0.2">
      <c r="A146" s="41">
        <v>2</v>
      </c>
      <c r="B146" s="6" t="s">
        <v>227</v>
      </c>
      <c r="C146" s="24" t="s">
        <v>25</v>
      </c>
      <c r="D146" s="39" t="s">
        <v>16</v>
      </c>
      <c r="E146" s="24"/>
      <c r="F146" s="40"/>
    </row>
    <row r="147" spans="1:9" ht="40.25" customHeight="1" x14ac:dyDescent="0.2">
      <c r="A147" s="41">
        <v>3</v>
      </c>
      <c r="B147" s="6" t="s">
        <v>228</v>
      </c>
      <c r="C147" s="24" t="s">
        <v>25</v>
      </c>
      <c r="D147" s="39" t="s">
        <v>16</v>
      </c>
      <c r="E147" s="24"/>
      <c r="F147" s="40"/>
    </row>
    <row r="148" spans="1:9" ht="42.75" customHeight="1" x14ac:dyDescent="0.35">
      <c r="A148" s="96"/>
      <c r="B148" s="47"/>
      <c r="C148" s="47"/>
      <c r="D148" s="47"/>
      <c r="E148" s="32" t="s">
        <v>21</v>
      </c>
      <c r="F148" s="33"/>
      <c r="I148" s="76"/>
    </row>
    <row r="149" spans="1:9" ht="45.5" customHeight="1" x14ac:dyDescent="0.45">
      <c r="A149" s="34"/>
      <c r="B149" s="47"/>
      <c r="C149" s="47"/>
      <c r="D149" s="47"/>
      <c r="E149" s="97" t="s">
        <v>229</v>
      </c>
      <c r="F149" s="98"/>
      <c r="I149" s="76"/>
    </row>
    <row r="150" spans="1:9" ht="37" x14ac:dyDescent="0.45">
      <c r="A150" s="34"/>
      <c r="B150" s="48" t="s">
        <v>230</v>
      </c>
      <c r="C150" s="47"/>
      <c r="D150" s="47"/>
      <c r="E150" s="46"/>
      <c r="F150" s="63"/>
    </row>
    <row r="151" spans="1:9" ht="34.25" customHeight="1" x14ac:dyDescent="0.45">
      <c r="A151" s="34"/>
      <c r="B151" s="24" t="s">
        <v>231</v>
      </c>
      <c r="C151" s="47"/>
      <c r="D151" s="47"/>
      <c r="E151" s="46"/>
      <c r="F151" s="63"/>
    </row>
    <row r="152" spans="1:9" ht="41.25" customHeight="1" x14ac:dyDescent="0.45">
      <c r="A152" s="34"/>
      <c r="B152" s="39" t="s">
        <v>232</v>
      </c>
      <c r="C152" s="47"/>
      <c r="D152" s="47"/>
      <c r="E152" s="46"/>
      <c r="F152" s="63"/>
    </row>
    <row r="153" spans="1:9" ht="36" customHeight="1" x14ac:dyDescent="0.45">
      <c r="A153" s="34"/>
      <c r="B153" s="39" t="s">
        <v>233</v>
      </c>
      <c r="C153" s="47"/>
      <c r="D153" s="47"/>
      <c r="E153" s="46"/>
      <c r="F153" s="63"/>
    </row>
    <row r="154" spans="1:9" ht="45" customHeight="1" x14ac:dyDescent="0.45">
      <c r="A154" s="34"/>
      <c r="B154" s="39" t="s">
        <v>234</v>
      </c>
      <c r="C154" s="47"/>
      <c r="D154" s="47"/>
      <c r="E154" s="46"/>
      <c r="F154" s="63"/>
      <c r="I154"/>
    </row>
    <row r="155" spans="1:9" ht="47.25" customHeight="1" x14ac:dyDescent="0.45">
      <c r="A155" s="34"/>
      <c r="B155" s="51" t="s">
        <v>235</v>
      </c>
      <c r="C155" s="47"/>
      <c r="D155" s="47"/>
      <c r="E155" s="46"/>
      <c r="F155" s="63"/>
      <c r="I155"/>
    </row>
    <row r="156" spans="1:9" ht="44.25" customHeight="1" x14ac:dyDescent="0.45">
      <c r="A156" s="34"/>
      <c r="B156" s="51" t="s">
        <v>236</v>
      </c>
      <c r="C156" s="47"/>
      <c r="D156" s="47"/>
      <c r="E156" s="46"/>
      <c r="F156" s="63"/>
      <c r="I156"/>
    </row>
    <row r="157" spans="1:9" ht="45" customHeight="1" x14ac:dyDescent="0.45">
      <c r="A157" s="34"/>
      <c r="B157" s="39" t="s">
        <v>237</v>
      </c>
      <c r="C157" s="47"/>
      <c r="D157" s="47"/>
      <c r="E157" s="46"/>
      <c r="F157" s="63"/>
      <c r="I157"/>
    </row>
    <row r="158" spans="1:9" ht="47.25" customHeight="1" x14ac:dyDescent="0.45">
      <c r="A158" s="34"/>
      <c r="B158" s="39" t="s">
        <v>238</v>
      </c>
      <c r="C158" s="47"/>
      <c r="D158" s="47"/>
      <c r="E158" s="46"/>
      <c r="F158" s="63"/>
      <c r="I158"/>
    </row>
    <row r="159" spans="1:9" ht="216.5" customHeight="1" x14ac:dyDescent="0.45">
      <c r="A159" s="34"/>
      <c r="B159" s="131" t="s">
        <v>239</v>
      </c>
      <c r="C159" s="131"/>
      <c r="D159" s="131"/>
      <c r="E159" s="131"/>
      <c r="F159" s="131"/>
      <c r="I159"/>
    </row>
    <row r="160" spans="1:9" ht="23.25" customHeight="1" x14ac:dyDescent="0.2">
      <c r="A160" s="130" t="s">
        <v>240</v>
      </c>
      <c r="B160" s="130"/>
      <c r="C160" s="130" t="s">
        <v>241</v>
      </c>
      <c r="D160" s="130"/>
      <c r="E160" s="130"/>
      <c r="F160" s="130"/>
      <c r="I160"/>
    </row>
    <row r="161" spans="1:9" ht="15.75" customHeight="1" x14ac:dyDescent="0.2">
      <c r="A161" s="130"/>
      <c r="B161" s="130"/>
      <c r="C161" s="130"/>
      <c r="D161" s="130"/>
      <c r="E161" s="130"/>
      <c r="F161" s="130"/>
      <c r="I161"/>
    </row>
    <row r="162" spans="1:9" ht="15.75" customHeight="1" x14ac:dyDescent="0.2">
      <c r="A162" s="130"/>
      <c r="B162" s="130"/>
      <c r="C162" s="130"/>
      <c r="D162" s="130"/>
      <c r="E162" s="130"/>
      <c r="F162" s="130"/>
      <c r="I162"/>
    </row>
    <row r="163" spans="1:9" ht="15.75" customHeight="1" x14ac:dyDescent="0.2">
      <c r="A163" s="130"/>
      <c r="B163" s="130"/>
      <c r="C163" s="130"/>
      <c r="D163" s="130"/>
      <c r="E163" s="130"/>
      <c r="F163" s="130"/>
      <c r="I163"/>
    </row>
    <row r="164" spans="1:9" ht="15.75" customHeight="1" x14ac:dyDescent="0.2">
      <c r="A164" s="130"/>
      <c r="B164" s="130"/>
      <c r="C164" s="130"/>
      <c r="D164" s="130"/>
      <c r="E164" s="130"/>
      <c r="F164" s="130"/>
      <c r="I164"/>
    </row>
    <row r="165" spans="1:9" ht="15.75" customHeight="1" x14ac:dyDescent="0.2">
      <c r="A165" s="130"/>
      <c r="B165" s="130"/>
      <c r="C165" s="130"/>
      <c r="D165" s="130"/>
      <c r="E165" s="130"/>
      <c r="F165" s="130"/>
      <c r="I165"/>
    </row>
    <row r="166" spans="1:9" ht="58.5" customHeight="1" x14ac:dyDescent="0.35">
      <c r="A166" s="148" t="s">
        <v>242</v>
      </c>
      <c r="B166" s="148"/>
      <c r="C166" s="130"/>
      <c r="D166" s="130"/>
      <c r="E166" s="130"/>
      <c r="F166" s="130"/>
      <c r="I166"/>
    </row>
  </sheetData>
  <mergeCells count="34">
    <mergeCell ref="C129:C131"/>
    <mergeCell ref="F129:F131"/>
    <mergeCell ref="F14:F17"/>
    <mergeCell ref="F119:F122"/>
    <mergeCell ref="B159:F159"/>
    <mergeCell ref="C108:C118"/>
    <mergeCell ref="A166:B166"/>
    <mergeCell ref="A43:A45"/>
    <mergeCell ref="A46:A47"/>
    <mergeCell ref="A78:A79"/>
    <mergeCell ref="A83:A84"/>
    <mergeCell ref="A119:A122"/>
    <mergeCell ref="A129:A131"/>
    <mergeCell ref="B43:B45"/>
    <mergeCell ref="B46:B47"/>
    <mergeCell ref="B78:B79"/>
    <mergeCell ref="B83:B84"/>
    <mergeCell ref="B119:B122"/>
    <mergeCell ref="A1:F8"/>
    <mergeCell ref="C160:F166"/>
    <mergeCell ref="A160:B165"/>
    <mergeCell ref="D119:D122"/>
    <mergeCell ref="D129:D131"/>
    <mergeCell ref="E14:E17"/>
    <mergeCell ref="E43:E45"/>
    <mergeCell ref="E46:E47"/>
    <mergeCell ref="E119:E122"/>
    <mergeCell ref="E129:E131"/>
    <mergeCell ref="C14:C18"/>
    <mergeCell ref="C78:C79"/>
    <mergeCell ref="C83:C84"/>
    <mergeCell ref="B9:D9"/>
    <mergeCell ref="E9:F9"/>
    <mergeCell ref="B10:F10"/>
  </mergeCells>
  <dataValidations count="1">
    <dataValidation type="list" allowBlank="1" showInputMessage="1" showErrorMessage="1" sqref="B14" xr:uid="{E673A49C-D567-2442-B238-0B7CECD060CF}">
      <formula1>$B$14:$B$20</formula1>
    </dataValidation>
  </dataValidations>
  <pageMargins left="0.23622047244094499" right="3.9370078740157501E-2" top="0.74803149606299202" bottom="0.74803149606299202" header="0.31496062992126" footer="0.118110236220472"/>
  <pageSetup paperSize="9" scale="26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>
      <selection activeCell="B4" sqref="B4"/>
    </sheetView>
  </sheetViews>
  <sheetFormatPr baseColWidth="10" defaultColWidth="9" defaultRowHeight="16" x14ac:dyDescent="0.2"/>
  <cols>
    <col min="1" max="1" width="112.33203125" bestFit="1" customWidth="1"/>
    <col min="2" max="2" width="24.5" bestFit="1" customWidth="1"/>
  </cols>
  <sheetData>
    <row r="1" spans="1:2" ht="37" x14ac:dyDescent="0.45">
      <c r="A1" s="16" t="s">
        <v>13</v>
      </c>
      <c r="B1" s="18"/>
    </row>
    <row r="2" spans="1:2" s="125" customFormat="1" ht="37" x14ac:dyDescent="0.45">
      <c r="A2" s="34" t="s">
        <v>284</v>
      </c>
      <c r="B2" s="90" t="s">
        <v>291</v>
      </c>
    </row>
    <row r="3" spans="1:2" ht="37" x14ac:dyDescent="0.45">
      <c r="A3" s="16"/>
    </row>
    <row r="4" spans="1:2" ht="37" x14ac:dyDescent="0.45">
      <c r="A4" s="32" t="s">
        <v>23</v>
      </c>
      <c r="B4" s="36"/>
    </row>
    <row r="5" spans="1:2" ht="37" x14ac:dyDescent="0.2">
      <c r="A5" s="38" t="s">
        <v>24</v>
      </c>
      <c r="B5" s="40" t="s">
        <v>27</v>
      </c>
    </row>
    <row r="6" spans="1:2" ht="108" x14ac:dyDescent="0.2">
      <c r="A6" s="38" t="s">
        <v>28</v>
      </c>
      <c r="B6" s="40" t="s">
        <v>30</v>
      </c>
    </row>
    <row r="7" spans="1:2" ht="37" x14ac:dyDescent="0.2">
      <c r="A7" s="38" t="s">
        <v>31</v>
      </c>
      <c r="B7" s="40" t="s">
        <v>27</v>
      </c>
    </row>
    <row r="8" spans="1:2" ht="72" x14ac:dyDescent="0.2">
      <c r="A8" s="38" t="s">
        <v>33</v>
      </c>
      <c r="B8" s="40" t="s">
        <v>30</v>
      </c>
    </row>
    <row r="9" spans="1:2" ht="35" x14ac:dyDescent="0.35">
      <c r="A9" s="46"/>
      <c r="B9" s="48"/>
    </row>
    <row r="10" spans="1:2" ht="35" x14ac:dyDescent="0.2">
      <c r="A10" s="32" t="s">
        <v>39</v>
      </c>
      <c r="B10" s="32"/>
    </row>
    <row r="11" spans="1:2" ht="37" x14ac:dyDescent="0.2">
      <c r="A11" s="51" t="s">
        <v>40</v>
      </c>
      <c r="B11" s="40" t="s">
        <v>42</v>
      </c>
    </row>
    <row r="12" spans="1:2" ht="37" x14ac:dyDescent="0.2">
      <c r="A12" s="39" t="s">
        <v>43</v>
      </c>
      <c r="B12" s="40" t="s">
        <v>42</v>
      </c>
    </row>
    <row r="13" spans="1:2" ht="37" x14ac:dyDescent="0.2">
      <c r="A13" s="54" t="s">
        <v>49</v>
      </c>
      <c r="B13" s="56" t="s">
        <v>51</v>
      </c>
    </row>
    <row r="14" spans="1:2" ht="35" x14ac:dyDescent="0.2">
      <c r="A14" s="38"/>
      <c r="B14" s="24"/>
    </row>
    <row r="15" spans="1:2" ht="35" x14ac:dyDescent="0.35">
      <c r="A15" s="48" t="s">
        <v>59</v>
      </c>
      <c r="B15" s="48"/>
    </row>
    <row r="16" spans="1:2" x14ac:dyDescent="0.2">
      <c r="A16" s="132" t="s">
        <v>60</v>
      </c>
      <c r="B16" s="135" t="s">
        <v>42</v>
      </c>
    </row>
    <row r="17" spans="1:2" x14ac:dyDescent="0.2">
      <c r="A17" s="133"/>
      <c r="B17" s="136"/>
    </row>
    <row r="18" spans="1:2" x14ac:dyDescent="0.2">
      <c r="A18" s="156"/>
      <c r="B18" s="137"/>
    </row>
    <row r="19" spans="1:2" x14ac:dyDescent="0.2">
      <c r="A19" s="132" t="s">
        <v>67</v>
      </c>
      <c r="B19" s="135" t="s">
        <v>70</v>
      </c>
    </row>
    <row r="20" spans="1:2" x14ac:dyDescent="0.2">
      <c r="A20" s="156"/>
      <c r="B20" s="137"/>
    </row>
    <row r="21" spans="1:2" ht="144" x14ac:dyDescent="0.2">
      <c r="A21" s="39" t="s">
        <v>255</v>
      </c>
      <c r="B21" s="111" t="s">
        <v>258</v>
      </c>
    </row>
    <row r="22" spans="1:2" ht="36" x14ac:dyDescent="0.2">
      <c r="A22" s="107" t="s">
        <v>259</v>
      </c>
      <c r="B22" s="111" t="s">
        <v>260</v>
      </c>
    </row>
    <row r="23" spans="1:2" ht="36" x14ac:dyDescent="0.2">
      <c r="A23" s="107" t="s">
        <v>263</v>
      </c>
      <c r="B23" s="111" t="s">
        <v>262</v>
      </c>
    </row>
    <row r="24" spans="1:2" x14ac:dyDescent="0.2">
      <c r="B24" s="3"/>
    </row>
    <row r="25" spans="1:2" ht="35" x14ac:dyDescent="0.35">
      <c r="A25" s="105" t="s">
        <v>74</v>
      </c>
      <c r="B25" s="3"/>
    </row>
    <row r="26" spans="1:2" ht="38" x14ac:dyDescent="0.2">
      <c r="A26" s="8" t="s">
        <v>78</v>
      </c>
      <c r="B26" s="56" t="s">
        <v>81</v>
      </c>
    </row>
    <row r="27" spans="1:2" ht="37" x14ac:dyDescent="0.2">
      <c r="A27" s="7" t="s">
        <v>82</v>
      </c>
      <c r="B27" s="62" t="s">
        <v>81</v>
      </c>
    </row>
    <row r="28" spans="1:2" ht="37" x14ac:dyDescent="0.2">
      <c r="A28" s="7" t="s">
        <v>85</v>
      </c>
      <c r="B28" s="62" t="s">
        <v>87</v>
      </c>
    </row>
    <row r="29" spans="1:2" ht="37" x14ac:dyDescent="0.2">
      <c r="A29" s="7" t="s">
        <v>88</v>
      </c>
      <c r="B29" s="62" t="s">
        <v>90</v>
      </c>
    </row>
    <row r="30" spans="1:2" ht="35" x14ac:dyDescent="0.2">
      <c r="A30" s="106" t="s">
        <v>264</v>
      </c>
      <c r="B30" s="108" t="s">
        <v>266</v>
      </c>
    </row>
    <row r="31" spans="1:2" ht="37" x14ac:dyDescent="0.2">
      <c r="A31" s="114" t="s">
        <v>268</v>
      </c>
      <c r="B31" s="40" t="s">
        <v>270</v>
      </c>
    </row>
    <row r="32" spans="1:2" ht="72" x14ac:dyDescent="0.2">
      <c r="A32" s="109" t="s">
        <v>271</v>
      </c>
      <c r="B32" s="108" t="s">
        <v>272</v>
      </c>
    </row>
    <row r="33" spans="1:2" ht="37" x14ac:dyDescent="0.2">
      <c r="A33" s="112"/>
      <c r="B33" s="18"/>
    </row>
    <row r="34" spans="1:2" ht="35" x14ac:dyDescent="0.35">
      <c r="A34" s="32" t="s">
        <v>92</v>
      </c>
      <c r="B34" s="46"/>
    </row>
    <row r="35" spans="1:2" ht="114" x14ac:dyDescent="0.2">
      <c r="A35" s="8" t="s">
        <v>93</v>
      </c>
      <c r="B35" s="65" t="s">
        <v>96</v>
      </c>
    </row>
    <row r="36" spans="1:2" ht="38" x14ac:dyDescent="0.2">
      <c r="A36" s="24" t="s">
        <v>97</v>
      </c>
      <c r="B36" s="65" t="s">
        <v>16</v>
      </c>
    </row>
    <row r="37" spans="1:2" ht="108" x14ac:dyDescent="0.2">
      <c r="A37" s="38" t="s">
        <v>99</v>
      </c>
      <c r="B37" s="65" t="s">
        <v>101</v>
      </c>
    </row>
    <row r="38" spans="1:2" ht="108" x14ac:dyDescent="0.2">
      <c r="A38" s="38" t="s">
        <v>102</v>
      </c>
      <c r="B38" s="65" t="s">
        <v>105</v>
      </c>
    </row>
    <row r="39" spans="1:2" ht="114" x14ac:dyDescent="0.2">
      <c r="A39" s="8" t="s">
        <v>106</v>
      </c>
      <c r="B39" s="65" t="s">
        <v>105</v>
      </c>
    </row>
    <row r="40" spans="1:2" ht="114" x14ac:dyDescent="0.2">
      <c r="A40" s="8" t="s">
        <v>108</v>
      </c>
      <c r="B40" s="65" t="s">
        <v>101</v>
      </c>
    </row>
    <row r="41" spans="1:2" ht="114" x14ac:dyDescent="0.2">
      <c r="A41" s="8" t="s">
        <v>106</v>
      </c>
      <c r="B41" s="65" t="s">
        <v>105</v>
      </c>
    </row>
    <row r="42" spans="1:2" ht="76" x14ac:dyDescent="0.2">
      <c r="A42" s="8" t="s">
        <v>112</v>
      </c>
      <c r="B42" s="65" t="s">
        <v>115</v>
      </c>
    </row>
    <row r="43" spans="1:2" ht="76" x14ac:dyDescent="0.2">
      <c r="A43" s="8" t="s">
        <v>116</v>
      </c>
      <c r="B43" s="65" t="s">
        <v>118</v>
      </c>
    </row>
    <row r="44" spans="1:2" ht="38" x14ac:dyDescent="0.2">
      <c r="A44" s="157" t="s">
        <v>119</v>
      </c>
      <c r="B44" s="65" t="s">
        <v>115</v>
      </c>
    </row>
    <row r="45" spans="1:2" ht="38" x14ac:dyDescent="0.2">
      <c r="A45" s="158"/>
      <c r="B45" s="65" t="s">
        <v>105</v>
      </c>
    </row>
    <row r="46" spans="1:2" ht="76" x14ac:dyDescent="0.2">
      <c r="A46" s="8" t="s">
        <v>122</v>
      </c>
      <c r="B46" s="65" t="s">
        <v>124</v>
      </c>
    </row>
    <row r="47" spans="1:2" ht="76" x14ac:dyDescent="0.2">
      <c r="A47" s="8" t="s">
        <v>112</v>
      </c>
      <c r="B47" s="65" t="s">
        <v>115</v>
      </c>
    </row>
    <row r="48" spans="1:2" ht="76" x14ac:dyDescent="0.2">
      <c r="A48" s="101" t="s">
        <v>116</v>
      </c>
      <c r="B48" s="100" t="s">
        <v>118</v>
      </c>
    </row>
    <row r="49" spans="1:2" ht="38" x14ac:dyDescent="0.2">
      <c r="A49" s="157" t="s">
        <v>119</v>
      </c>
      <c r="B49" s="65" t="s">
        <v>115</v>
      </c>
    </row>
    <row r="50" spans="1:2" ht="38" x14ac:dyDescent="0.2">
      <c r="A50" s="158"/>
      <c r="B50" s="65" t="s">
        <v>105</v>
      </c>
    </row>
    <row r="51" spans="1:2" ht="76" x14ac:dyDescent="0.2">
      <c r="A51" s="8" t="s">
        <v>122</v>
      </c>
      <c r="B51" s="65" t="s">
        <v>124</v>
      </c>
    </row>
    <row r="52" spans="1:2" ht="76" x14ac:dyDescent="0.2">
      <c r="A52" s="8" t="s">
        <v>128</v>
      </c>
      <c r="B52" s="65" t="s">
        <v>130</v>
      </c>
    </row>
    <row r="53" spans="1:2" ht="76" x14ac:dyDescent="0.2">
      <c r="A53" s="8" t="s">
        <v>116</v>
      </c>
      <c r="B53" s="65" t="s">
        <v>118</v>
      </c>
    </row>
    <row r="54" spans="1:2" ht="38" x14ac:dyDescent="0.2">
      <c r="A54" s="101" t="s">
        <v>132</v>
      </c>
      <c r="B54" s="100" t="s">
        <v>134</v>
      </c>
    </row>
    <row r="55" spans="1:2" ht="114" x14ac:dyDescent="0.2">
      <c r="A55" s="8" t="s">
        <v>135</v>
      </c>
      <c r="B55" s="65" t="s">
        <v>96</v>
      </c>
    </row>
    <row r="56" spans="1:2" ht="76" x14ac:dyDescent="0.2">
      <c r="A56" s="101" t="s">
        <v>122</v>
      </c>
      <c r="B56" s="100" t="s">
        <v>124</v>
      </c>
    </row>
    <row r="57" spans="1:2" ht="76" x14ac:dyDescent="0.2">
      <c r="A57" s="8" t="s">
        <v>138</v>
      </c>
      <c r="B57" s="65" t="s">
        <v>124</v>
      </c>
    </row>
    <row r="58" spans="1:2" ht="114" x14ac:dyDescent="0.2">
      <c r="A58" s="8" t="s">
        <v>140</v>
      </c>
      <c r="B58" s="65" t="s">
        <v>105</v>
      </c>
    </row>
    <row r="59" spans="1:2" ht="114" x14ac:dyDescent="0.2">
      <c r="A59" s="8" t="s">
        <v>142</v>
      </c>
      <c r="B59" s="65" t="s">
        <v>105</v>
      </c>
    </row>
    <row r="60" spans="1:2" ht="114" x14ac:dyDescent="0.2">
      <c r="A60" s="8" t="s">
        <v>144</v>
      </c>
      <c r="B60" s="65" t="s">
        <v>105</v>
      </c>
    </row>
    <row r="61" spans="1:2" ht="114" x14ac:dyDescent="0.2">
      <c r="A61" s="8" t="s">
        <v>146</v>
      </c>
      <c r="B61" s="65" t="s">
        <v>105</v>
      </c>
    </row>
    <row r="62" spans="1:2" ht="114" x14ac:dyDescent="0.2">
      <c r="A62" s="8" t="s">
        <v>148</v>
      </c>
      <c r="B62" s="65" t="s">
        <v>105</v>
      </c>
    </row>
    <row r="63" spans="1:2" ht="114" x14ac:dyDescent="0.2">
      <c r="A63" s="8" t="s">
        <v>150</v>
      </c>
      <c r="B63" s="65" t="s">
        <v>105</v>
      </c>
    </row>
    <row r="64" spans="1:2" ht="76" x14ac:dyDescent="0.2">
      <c r="A64" s="8" t="s">
        <v>152</v>
      </c>
      <c r="B64" s="65" t="s">
        <v>105</v>
      </c>
    </row>
    <row r="65" spans="1:2" ht="114" x14ac:dyDescent="0.2">
      <c r="A65" s="8" t="s">
        <v>154</v>
      </c>
      <c r="B65" s="65" t="s">
        <v>105</v>
      </c>
    </row>
    <row r="66" spans="1:2" ht="76" x14ac:dyDescent="0.2">
      <c r="A66" s="8" t="s">
        <v>156</v>
      </c>
      <c r="B66" s="65" t="s">
        <v>115</v>
      </c>
    </row>
    <row r="67" spans="1:2" ht="36" x14ac:dyDescent="0.2">
      <c r="A67" s="116" t="s">
        <v>277</v>
      </c>
      <c r="B67" s="118" t="s">
        <v>279</v>
      </c>
    </row>
    <row r="68" spans="1:2" ht="38" x14ac:dyDescent="0.2">
      <c r="A68" s="101" t="s">
        <v>159</v>
      </c>
      <c r="B68" s="119" t="s">
        <v>161</v>
      </c>
    </row>
    <row r="69" spans="1:2" ht="35" x14ac:dyDescent="0.2">
      <c r="A69" s="117" t="s">
        <v>274</v>
      </c>
      <c r="B69" s="120" t="s">
        <v>276</v>
      </c>
    </row>
    <row r="70" spans="1:2" ht="35" x14ac:dyDescent="0.2">
      <c r="A70" s="23"/>
      <c r="B70" s="32"/>
    </row>
    <row r="71" spans="1:2" ht="35" x14ac:dyDescent="0.2">
      <c r="A71" s="39"/>
      <c r="B71" s="32"/>
    </row>
    <row r="72" spans="1:2" ht="35" x14ac:dyDescent="0.35">
      <c r="A72" s="58" t="s">
        <v>163</v>
      </c>
      <c r="B72" s="46"/>
    </row>
    <row r="73" spans="1:2" ht="37" x14ac:dyDescent="0.45">
      <c r="A73" s="34" t="s">
        <v>165</v>
      </c>
      <c r="B73" s="90" t="s">
        <v>167</v>
      </c>
    </row>
    <row r="74" spans="1:2" ht="37" x14ac:dyDescent="0.45">
      <c r="A74" s="34" t="s">
        <v>168</v>
      </c>
      <c r="B74" s="90" t="s">
        <v>167</v>
      </c>
    </row>
    <row r="75" spans="1:2" ht="37" x14ac:dyDescent="0.45">
      <c r="A75" s="34" t="s">
        <v>170</v>
      </c>
      <c r="B75" s="90" t="s">
        <v>172</v>
      </c>
    </row>
    <row r="76" spans="1:2" ht="37" x14ac:dyDescent="0.45">
      <c r="A76" s="22" t="s">
        <v>173</v>
      </c>
      <c r="B76" s="90" t="s">
        <v>175</v>
      </c>
    </row>
    <row r="77" spans="1:2" ht="37" x14ac:dyDescent="0.45">
      <c r="A77" s="22" t="s">
        <v>176</v>
      </c>
      <c r="B77" s="90" t="s">
        <v>178</v>
      </c>
    </row>
    <row r="78" spans="1:2" ht="37" x14ac:dyDescent="0.45">
      <c r="A78" s="22" t="s">
        <v>179</v>
      </c>
      <c r="B78" s="90" t="s">
        <v>172</v>
      </c>
    </row>
    <row r="79" spans="1:2" ht="37" x14ac:dyDescent="0.45">
      <c r="A79" s="22" t="s">
        <v>180</v>
      </c>
      <c r="B79" s="90" t="s">
        <v>182</v>
      </c>
    </row>
    <row r="80" spans="1:2" ht="37" x14ac:dyDescent="0.45">
      <c r="A80" s="22" t="s">
        <v>183</v>
      </c>
      <c r="B80" s="90" t="s">
        <v>185</v>
      </c>
    </row>
    <row r="81" spans="1:2" ht="37" x14ac:dyDescent="0.45">
      <c r="A81" s="22" t="s">
        <v>186</v>
      </c>
      <c r="B81" s="90" t="s">
        <v>188</v>
      </c>
    </row>
    <row r="82" spans="1:2" ht="37" x14ac:dyDescent="0.45">
      <c r="A82" s="7" t="s">
        <v>189</v>
      </c>
      <c r="B82" s="90" t="s">
        <v>190</v>
      </c>
    </row>
    <row r="83" spans="1:2" ht="37" x14ac:dyDescent="0.2">
      <c r="A83" s="7" t="s">
        <v>191</v>
      </c>
      <c r="B83" s="56" t="s">
        <v>193</v>
      </c>
    </row>
    <row r="84" spans="1:2" x14ac:dyDescent="0.2">
      <c r="A84" s="146" t="s">
        <v>194</v>
      </c>
      <c r="B84" s="138" t="s">
        <v>196</v>
      </c>
    </row>
    <row r="85" spans="1:2" x14ac:dyDescent="0.2">
      <c r="A85" s="146"/>
      <c r="B85" s="138"/>
    </row>
    <row r="86" spans="1:2" x14ac:dyDescent="0.2">
      <c r="A86" s="146"/>
      <c r="B86" s="138"/>
    </row>
    <row r="87" spans="1:2" x14ac:dyDescent="0.2">
      <c r="A87" s="146"/>
      <c r="B87" s="138"/>
    </row>
    <row r="88" spans="1:2" ht="37" x14ac:dyDescent="0.2">
      <c r="A88" s="7" t="s">
        <v>198</v>
      </c>
      <c r="B88" s="56" t="s">
        <v>167</v>
      </c>
    </row>
    <row r="89" spans="1:2" ht="37" x14ac:dyDescent="0.45">
      <c r="A89" s="47"/>
      <c r="B89" s="36"/>
    </row>
    <row r="90" spans="1:2" ht="35" x14ac:dyDescent="0.35">
      <c r="A90" s="47"/>
      <c r="B90" s="48"/>
    </row>
    <row r="91" spans="1:2" ht="37" x14ac:dyDescent="0.45">
      <c r="A91" s="36" t="s">
        <v>202</v>
      </c>
      <c r="B91" s="91"/>
    </row>
    <row r="92" spans="1:2" ht="76" x14ac:dyDescent="0.2">
      <c r="A92" s="6" t="s">
        <v>203</v>
      </c>
      <c r="B92" s="56" t="s">
        <v>206</v>
      </c>
    </row>
    <row r="93" spans="1:2" ht="37" x14ac:dyDescent="0.2">
      <c r="A93" s="22" t="s">
        <v>207</v>
      </c>
      <c r="B93" s="139" t="s">
        <v>208</v>
      </c>
    </row>
    <row r="94" spans="1:2" ht="37" x14ac:dyDescent="0.2">
      <c r="A94" s="22" t="s">
        <v>209</v>
      </c>
      <c r="B94" s="140"/>
    </row>
    <row r="95" spans="1:2" ht="37" x14ac:dyDescent="0.2">
      <c r="A95" s="22" t="s">
        <v>210</v>
      </c>
      <c r="B95" s="141"/>
    </row>
    <row r="96" spans="1:2" ht="37" x14ac:dyDescent="0.2">
      <c r="A96" s="22" t="s">
        <v>211</v>
      </c>
      <c r="B96" s="56" t="s">
        <v>213</v>
      </c>
    </row>
    <row r="97" spans="1:2" ht="37" x14ac:dyDescent="0.2">
      <c r="A97" s="22" t="s">
        <v>214</v>
      </c>
      <c r="B97" s="92" t="s">
        <v>208</v>
      </c>
    </row>
    <row r="98" spans="1:2" ht="38" x14ac:dyDescent="0.2">
      <c r="A98" s="6" t="s">
        <v>216</v>
      </c>
      <c r="B98" s="92" t="s">
        <v>208</v>
      </c>
    </row>
    <row r="99" spans="1:2" ht="37" x14ac:dyDescent="0.2">
      <c r="A99" s="22" t="s">
        <v>217</v>
      </c>
      <c r="B99" s="56" t="s">
        <v>208</v>
      </c>
    </row>
    <row r="100" spans="1:2" ht="37" x14ac:dyDescent="0.2">
      <c r="A100" s="22" t="s">
        <v>219</v>
      </c>
      <c r="B100" s="56" t="s">
        <v>208</v>
      </c>
    </row>
    <row r="101" spans="1:2" ht="37" x14ac:dyDescent="0.2">
      <c r="A101" s="22" t="s">
        <v>220</v>
      </c>
      <c r="B101" s="56" t="s">
        <v>222</v>
      </c>
    </row>
  </sheetData>
  <mergeCells count="9">
    <mergeCell ref="B93:B95"/>
    <mergeCell ref="A44:A45"/>
    <mergeCell ref="A49:A50"/>
    <mergeCell ref="A84:A87"/>
    <mergeCell ref="A16:A18"/>
    <mergeCell ref="B16:B18"/>
    <mergeCell ref="A19:A20"/>
    <mergeCell ref="B19:B20"/>
    <mergeCell ref="B84:B8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topLeftCell="C59" workbookViewId="0">
      <selection activeCell="L92" sqref="L92:M94"/>
    </sheetView>
  </sheetViews>
  <sheetFormatPr baseColWidth="10" defaultColWidth="9" defaultRowHeight="16" x14ac:dyDescent="0.2"/>
  <cols>
    <col min="2" max="2" width="112" bestFit="1" customWidth="1"/>
  </cols>
  <sheetData>
    <row r="1" spans="1:6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12</v>
      </c>
      <c r="B2" t="s">
        <v>13</v>
      </c>
    </row>
    <row r="3" spans="1:6" x14ac:dyDescent="0.2">
      <c r="A3">
        <v>1</v>
      </c>
      <c r="B3" t="s">
        <v>14</v>
      </c>
      <c r="C3" s="163"/>
      <c r="D3" t="s">
        <v>15</v>
      </c>
      <c r="E3" s="163" t="e">
        <f>VLOOKUP(B3, shifuA!A1:B101, 2, FALSE)</f>
        <v>#N/A</v>
      </c>
      <c r="F3" s="163">
        <v>42000</v>
      </c>
    </row>
    <row r="4" spans="1:6" x14ac:dyDescent="0.2">
      <c r="A4">
        <v>2</v>
      </c>
      <c r="B4" t="s">
        <v>17</v>
      </c>
      <c r="C4" s="163"/>
      <c r="E4" s="163"/>
      <c r="F4" s="163"/>
    </row>
    <row r="5" spans="1:6" x14ac:dyDescent="0.2">
      <c r="A5">
        <v>3</v>
      </c>
      <c r="B5" t="s">
        <v>18</v>
      </c>
      <c r="C5" s="163"/>
      <c r="E5" s="163"/>
      <c r="F5" s="163"/>
    </row>
    <row r="6" spans="1:6" x14ac:dyDescent="0.2">
      <c r="A6">
        <v>4</v>
      </c>
      <c r="B6" t="s">
        <v>19</v>
      </c>
      <c r="C6" s="163"/>
      <c r="E6" s="163"/>
      <c r="F6" s="163"/>
    </row>
    <row r="7" spans="1:6" x14ac:dyDescent="0.2">
      <c r="A7">
        <v>5</v>
      </c>
      <c r="B7" t="s">
        <v>20</v>
      </c>
      <c r="C7" s="163"/>
      <c r="F7">
        <v>6000</v>
      </c>
    </row>
    <row r="8" spans="1:6" x14ac:dyDescent="0.2">
      <c r="A8">
        <v>6</v>
      </c>
      <c r="B8" t="s">
        <v>284</v>
      </c>
      <c r="C8" t="s">
        <v>25</v>
      </c>
      <c r="D8" t="s">
        <v>285</v>
      </c>
      <c r="E8" t="e">
        <f>VLOOKUP(B8, shifuA!#REF!, 2, FALSE)</f>
        <v>#REF!</v>
      </c>
      <c r="F8">
        <v>9000</v>
      </c>
    </row>
    <row r="9" spans="1:6" x14ac:dyDescent="0.2">
      <c r="A9">
        <v>7</v>
      </c>
      <c r="B9" t="s">
        <v>286</v>
      </c>
      <c r="C9" t="s">
        <v>287</v>
      </c>
      <c r="D9" t="s">
        <v>288</v>
      </c>
      <c r="E9" t="s">
        <v>16</v>
      </c>
      <c r="F9">
        <v>4500</v>
      </c>
    </row>
    <row r="10" spans="1:6" x14ac:dyDescent="0.2">
      <c r="A10">
        <v>8</v>
      </c>
      <c r="B10" t="s">
        <v>289</v>
      </c>
      <c r="C10" t="s">
        <v>86</v>
      </c>
      <c r="E10" t="s">
        <v>16</v>
      </c>
      <c r="F10">
        <v>3000</v>
      </c>
    </row>
    <row r="11" spans="1:6" x14ac:dyDescent="0.2">
      <c r="E11" t="s">
        <v>21</v>
      </c>
      <c r="F11">
        <f>SUM(F3:F10)</f>
        <v>64500</v>
      </c>
    </row>
    <row r="13" spans="1:6" x14ac:dyDescent="0.2">
      <c r="A13" t="s">
        <v>22</v>
      </c>
      <c r="B13" t="s">
        <v>23</v>
      </c>
    </row>
    <row r="14" spans="1:6" x14ac:dyDescent="0.2">
      <c r="A14">
        <v>1</v>
      </c>
      <c r="B14" t="s">
        <v>24</v>
      </c>
      <c r="C14" t="s">
        <v>25</v>
      </c>
      <c r="D14" t="s">
        <v>26</v>
      </c>
      <c r="E14" t="e">
        <f>VLOOKUP(B14, shifuA!#REF!, 2, FALSE)</f>
        <v>#REF!</v>
      </c>
      <c r="F14">
        <v>22620</v>
      </c>
    </row>
    <row r="15" spans="1:6" x14ac:dyDescent="0.2">
      <c r="A15">
        <v>2</v>
      </c>
      <c r="B15" t="s">
        <v>28</v>
      </c>
      <c r="C15" t="s">
        <v>25</v>
      </c>
      <c r="D15" t="s">
        <v>29</v>
      </c>
      <c r="E15" t="e">
        <f>VLOOKUP(B15, shifuA!#REF!, 2, FALSE)</f>
        <v>#REF!</v>
      </c>
      <c r="F15">
        <v>20880</v>
      </c>
    </row>
    <row r="16" spans="1:6" x14ac:dyDescent="0.2">
      <c r="A16">
        <v>3</v>
      </c>
      <c r="B16" t="s">
        <v>31</v>
      </c>
      <c r="C16" t="s">
        <v>25</v>
      </c>
      <c r="D16" t="s">
        <v>32</v>
      </c>
      <c r="E16" t="e">
        <f>VLOOKUP(B16, shifuA!#REF!, 2, FALSE)</f>
        <v>#REF!</v>
      </c>
      <c r="F16">
        <v>7260</v>
      </c>
    </row>
    <row r="17" spans="1:6" x14ac:dyDescent="0.2">
      <c r="A17">
        <v>4</v>
      </c>
      <c r="B17" t="s">
        <v>33</v>
      </c>
      <c r="C17" t="s">
        <v>25</v>
      </c>
      <c r="D17" t="s">
        <v>34</v>
      </c>
      <c r="E17" t="e">
        <f>VLOOKUP(B17, shifuA!#REF!, 2, FALSE)</f>
        <v>#REF!</v>
      </c>
      <c r="F17">
        <v>11540</v>
      </c>
    </row>
    <row r="18" spans="1:6" x14ac:dyDescent="0.2">
      <c r="A18">
        <v>5</v>
      </c>
      <c r="B18" t="s">
        <v>35</v>
      </c>
      <c r="C18" t="s">
        <v>36</v>
      </c>
      <c r="D18" t="s">
        <v>37</v>
      </c>
      <c r="E18" t="e">
        <f>VLOOKUP(B18, shifuA!#REF!, 2, FALSE)</f>
        <v>#REF!</v>
      </c>
      <c r="F18">
        <v>6200</v>
      </c>
    </row>
    <row r="19" spans="1:6" x14ac:dyDescent="0.2">
      <c r="E19" t="s">
        <v>21</v>
      </c>
      <c r="F19">
        <f>SUM(F14:F18)</f>
        <v>68500</v>
      </c>
    </row>
    <row r="21" spans="1:6" x14ac:dyDescent="0.2">
      <c r="A21" t="s">
        <v>38</v>
      </c>
      <c r="B21" t="s">
        <v>39</v>
      </c>
    </row>
    <row r="22" spans="1:6" x14ac:dyDescent="0.2">
      <c r="A22">
        <v>1</v>
      </c>
      <c r="B22" t="s">
        <v>40</v>
      </c>
      <c r="C22" t="s">
        <v>25</v>
      </c>
      <c r="D22" t="s">
        <v>41</v>
      </c>
      <c r="E22" t="e">
        <f>VLOOKUP(B22, shifuA!#REF!, 2, FALSE)</f>
        <v>#REF!</v>
      </c>
      <c r="F22">
        <v>57840</v>
      </c>
    </row>
    <row r="23" spans="1:6" x14ac:dyDescent="0.2">
      <c r="A23">
        <v>2</v>
      </c>
      <c r="B23" t="s">
        <v>43</v>
      </c>
      <c r="C23" t="s">
        <v>44</v>
      </c>
      <c r="D23" t="s">
        <v>45</v>
      </c>
      <c r="E23" t="e">
        <f>VLOOKUP(B23, shifuA!#REF!, 2, FALSE)</f>
        <v>#REF!</v>
      </c>
      <c r="F23">
        <v>49360</v>
      </c>
    </row>
    <row r="24" spans="1:6" x14ac:dyDescent="0.2">
      <c r="A24">
        <v>3</v>
      </c>
      <c r="B24" t="s">
        <v>46</v>
      </c>
      <c r="C24" t="s">
        <v>47</v>
      </c>
      <c r="D24" t="s">
        <v>48</v>
      </c>
      <c r="E24" t="e">
        <f>VLOOKUP(B24, shifuA!#REF!, 2, FALSE)</f>
        <v>#REF!</v>
      </c>
      <c r="F24">
        <v>6000</v>
      </c>
    </row>
    <row r="25" spans="1:6" x14ac:dyDescent="0.2">
      <c r="A25">
        <v>4</v>
      </c>
      <c r="B25" t="s">
        <v>49</v>
      </c>
      <c r="C25" t="s">
        <v>25</v>
      </c>
      <c r="D25" t="s">
        <v>50</v>
      </c>
      <c r="E25" t="e">
        <f>VLOOKUP(B25, shifuA!#REF!, 2, FALSE)</f>
        <v>#REF!</v>
      </c>
      <c r="F25">
        <v>3675</v>
      </c>
    </row>
    <row r="26" spans="1:6" x14ac:dyDescent="0.2">
      <c r="A26">
        <v>5</v>
      </c>
      <c r="B26" t="s">
        <v>52</v>
      </c>
      <c r="C26" t="s">
        <v>25</v>
      </c>
      <c r="E26" t="e">
        <f>VLOOKUP(B26, shifuA!#REF!, 2, FALSE)</f>
        <v>#REF!</v>
      </c>
      <c r="F26">
        <v>4800</v>
      </c>
    </row>
    <row r="27" spans="1:6" x14ac:dyDescent="0.2">
      <c r="A27">
        <v>6</v>
      </c>
      <c r="B27" t="s">
        <v>53</v>
      </c>
      <c r="C27" t="s">
        <v>25</v>
      </c>
      <c r="E27" t="e">
        <f>VLOOKUP(B27, shifuA!A1:B95, 2, FALSE)</f>
        <v>#N/A</v>
      </c>
    </row>
    <row r="28" spans="1:6" x14ac:dyDescent="0.2">
      <c r="A28">
        <v>7</v>
      </c>
      <c r="B28" t="s">
        <v>55</v>
      </c>
      <c r="C28" t="s">
        <v>56</v>
      </c>
      <c r="D28" t="s">
        <v>57</v>
      </c>
      <c r="E28" t="e">
        <f>VLOOKUP(B28, shifuA!A2:B96, 2, FALSE)</f>
        <v>#N/A</v>
      </c>
      <c r="F28">
        <v>12000</v>
      </c>
    </row>
    <row r="29" spans="1:6" x14ac:dyDescent="0.2">
      <c r="E29" t="s">
        <v>21</v>
      </c>
      <c r="F29">
        <f>SUM(F22:F28)</f>
        <v>133675</v>
      </c>
    </row>
    <row r="31" spans="1:6" x14ac:dyDescent="0.2">
      <c r="A31" t="s">
        <v>58</v>
      </c>
      <c r="B31" t="s">
        <v>59</v>
      </c>
    </row>
    <row r="32" spans="1:6" x14ac:dyDescent="0.2">
      <c r="A32" s="163">
        <v>1</v>
      </c>
      <c r="B32" s="163" t="s">
        <v>60</v>
      </c>
      <c r="C32" t="s">
        <v>61</v>
      </c>
      <c r="D32" t="s">
        <v>62</v>
      </c>
      <c r="E32" s="163" t="e">
        <f>VLOOKUP(B32,shifuA!#REF!,2,FALSE)</f>
        <v>#REF!</v>
      </c>
      <c r="F32">
        <v>2640</v>
      </c>
    </row>
    <row r="33" spans="1:6" x14ac:dyDescent="0.2">
      <c r="A33" s="163"/>
      <c r="B33" s="163"/>
      <c r="C33" t="s">
        <v>63</v>
      </c>
      <c r="D33" t="s">
        <v>64</v>
      </c>
      <c r="E33" s="163"/>
      <c r="F33">
        <v>2560</v>
      </c>
    </row>
    <row r="34" spans="1:6" x14ac:dyDescent="0.2">
      <c r="A34" s="163"/>
      <c r="B34" s="163"/>
      <c r="C34" t="s">
        <v>65</v>
      </c>
      <c r="D34" t="s">
        <v>66</v>
      </c>
      <c r="E34" s="163"/>
      <c r="F34">
        <v>4240</v>
      </c>
    </row>
    <row r="35" spans="1:6" x14ac:dyDescent="0.2">
      <c r="A35" s="163">
        <v>2</v>
      </c>
      <c r="B35" s="163" t="s">
        <v>67</v>
      </c>
      <c r="C35" t="s">
        <v>68</v>
      </c>
      <c r="D35" t="s">
        <v>69</v>
      </c>
      <c r="E35" s="163" t="e">
        <f>VLOOKUP(B35,shifuA!#REF!,2,FALSE)</f>
        <v>#REF!</v>
      </c>
      <c r="F35">
        <v>2250</v>
      </c>
    </row>
    <row r="36" spans="1:6" x14ac:dyDescent="0.2">
      <c r="A36" s="163"/>
      <c r="B36" s="163"/>
      <c r="C36" t="s">
        <v>71</v>
      </c>
      <c r="D36" t="s">
        <v>72</v>
      </c>
      <c r="E36" s="163"/>
      <c r="F36">
        <v>900</v>
      </c>
    </row>
    <row r="37" spans="1:6" x14ac:dyDescent="0.2">
      <c r="A37">
        <v>3</v>
      </c>
      <c r="B37" t="s">
        <v>255</v>
      </c>
      <c r="C37" t="s">
        <v>256</v>
      </c>
      <c r="D37" t="s">
        <v>257</v>
      </c>
      <c r="E37" t="e">
        <f>VLOOKUP(B37,shifuA!#REF!,2,FALSE)</f>
        <v>#REF!</v>
      </c>
      <c r="F37">
        <v>7280</v>
      </c>
    </row>
    <row r="38" spans="1:6" x14ac:dyDescent="0.2">
      <c r="A38">
        <v>4</v>
      </c>
      <c r="B38" t="s">
        <v>259</v>
      </c>
      <c r="D38" t="s">
        <v>261</v>
      </c>
      <c r="E38" t="e">
        <f>VLOOKUP(B38,shifuA!#REF!,2,FALSE)</f>
        <v>#REF!</v>
      </c>
      <c r="F38">
        <v>13760</v>
      </c>
    </row>
    <row r="39" spans="1:6" x14ac:dyDescent="0.2">
      <c r="A39">
        <v>5</v>
      </c>
      <c r="B39" t="s">
        <v>263</v>
      </c>
      <c r="E39" t="e">
        <f>VLOOKUP(B39,shifuA!#REF!,2,FALSE)</f>
        <v>#REF!</v>
      </c>
    </row>
    <row r="40" spans="1:6" x14ac:dyDescent="0.2">
      <c r="E40" t="s">
        <v>21</v>
      </c>
      <c r="F40">
        <f>SUM(F32:F39)</f>
        <v>33630</v>
      </c>
    </row>
    <row r="42" spans="1:6" x14ac:dyDescent="0.2">
      <c r="A42" t="s">
        <v>73</v>
      </c>
      <c r="B42" t="s">
        <v>74</v>
      </c>
    </row>
    <row r="43" spans="1:6" x14ac:dyDescent="0.2">
      <c r="A43">
        <v>1</v>
      </c>
      <c r="B43" t="s">
        <v>253</v>
      </c>
      <c r="C43" t="s">
        <v>76</v>
      </c>
      <c r="D43" t="s">
        <v>254</v>
      </c>
      <c r="E43" t="s">
        <v>16</v>
      </c>
      <c r="F43">
        <v>14000</v>
      </c>
    </row>
    <row r="44" spans="1:6" x14ac:dyDescent="0.2">
      <c r="A44">
        <v>2</v>
      </c>
      <c r="B44" t="s">
        <v>75</v>
      </c>
      <c r="C44" t="s">
        <v>76</v>
      </c>
      <c r="D44" t="s">
        <v>77</v>
      </c>
      <c r="E44" t="s">
        <v>16</v>
      </c>
      <c r="F44">
        <v>9600</v>
      </c>
    </row>
    <row r="45" spans="1:6" x14ac:dyDescent="0.2">
      <c r="A45">
        <v>3</v>
      </c>
      <c r="B45" t="s">
        <v>78</v>
      </c>
      <c r="C45" t="s">
        <v>79</v>
      </c>
      <c r="D45" t="s">
        <v>80</v>
      </c>
      <c r="E45" t="e">
        <f>VLOOKUP(B45,shifuA!#REF!,2,FALSE)</f>
        <v>#REF!</v>
      </c>
      <c r="F45">
        <v>24000</v>
      </c>
    </row>
    <row r="46" spans="1:6" x14ac:dyDescent="0.2">
      <c r="A46">
        <v>4</v>
      </c>
      <c r="B46" t="s">
        <v>82</v>
      </c>
      <c r="C46" t="s">
        <v>83</v>
      </c>
      <c r="D46" t="s">
        <v>84</v>
      </c>
      <c r="E46" t="e">
        <f>VLOOKUP(B46,shifuA!#REF!,2,FALSE)</f>
        <v>#REF!</v>
      </c>
      <c r="F46">
        <v>6000</v>
      </c>
    </row>
    <row r="47" spans="1:6" x14ac:dyDescent="0.2">
      <c r="A47">
        <v>5</v>
      </c>
      <c r="B47" t="s">
        <v>85</v>
      </c>
      <c r="C47" t="s">
        <v>86</v>
      </c>
      <c r="D47" t="s">
        <v>84</v>
      </c>
      <c r="E47" t="e">
        <f>VLOOKUP(B47,shifuA!#REF!,2,FALSE)</f>
        <v>#REF!</v>
      </c>
      <c r="F47">
        <v>5600</v>
      </c>
    </row>
    <row r="48" spans="1:6" x14ac:dyDescent="0.2">
      <c r="A48">
        <v>6</v>
      </c>
      <c r="B48" t="s">
        <v>88</v>
      </c>
      <c r="C48" t="s">
        <v>89</v>
      </c>
      <c r="D48" t="s">
        <v>84</v>
      </c>
      <c r="E48" t="e">
        <f>VLOOKUP(B48,shifuA!#REF!,2,FALSE)</f>
        <v>#REF!</v>
      </c>
      <c r="F48">
        <v>6000</v>
      </c>
    </row>
    <row r="49" spans="1:6" x14ac:dyDescent="0.2">
      <c r="A49">
        <v>7</v>
      </c>
      <c r="B49" t="s">
        <v>264</v>
      </c>
      <c r="C49" t="s">
        <v>265</v>
      </c>
      <c r="D49" t="s">
        <v>84</v>
      </c>
      <c r="E49" t="e">
        <f>VLOOKUP(B49,shifuA!#REF!,2,FALSE)</f>
        <v>#REF!</v>
      </c>
      <c r="F49">
        <v>3500</v>
      </c>
    </row>
    <row r="50" spans="1:6" x14ac:dyDescent="0.2">
      <c r="A50">
        <v>8</v>
      </c>
      <c r="B50" t="s">
        <v>267</v>
      </c>
      <c r="C50" t="s">
        <v>94</v>
      </c>
      <c r="E50" t="e">
        <f>VLOOKUP(B50,shifuA!#REF!,2,FALSE)</f>
        <v>#REF!</v>
      </c>
      <c r="F50">
        <v>9800</v>
      </c>
    </row>
    <row r="51" spans="1:6" x14ac:dyDescent="0.2">
      <c r="A51">
        <v>9</v>
      </c>
      <c r="B51" t="s">
        <v>268</v>
      </c>
      <c r="C51" t="s">
        <v>68</v>
      </c>
      <c r="D51" t="s">
        <v>269</v>
      </c>
      <c r="E51" t="str">
        <f>VLOOKUP(B51,shifuA!A1:B95,2,FALSE)</f>
        <v>11000每隻</v>
      </c>
      <c r="F51">
        <v>11000</v>
      </c>
    </row>
    <row r="52" spans="1:6" x14ac:dyDescent="0.2">
      <c r="A52">
        <v>10</v>
      </c>
      <c r="B52" t="s">
        <v>271</v>
      </c>
      <c r="C52" t="s">
        <v>86</v>
      </c>
      <c r="D52" t="s">
        <v>273</v>
      </c>
      <c r="E52" t="str">
        <f>VLOOKUP(B52,shifuA!A2:B96,2,FALSE)</f>
        <v>12500每隻</v>
      </c>
      <c r="F52">
        <v>12500</v>
      </c>
    </row>
    <row r="53" spans="1:6" x14ac:dyDescent="0.2">
      <c r="A53">
        <v>11</v>
      </c>
      <c r="B53" t="s">
        <v>267</v>
      </c>
      <c r="C53" t="s">
        <v>94</v>
      </c>
      <c r="D53" t="s">
        <v>16</v>
      </c>
      <c r="E53" t="e">
        <f>VLOOKUP(B53,shifuA!A2:B97,2,FALSE)</f>
        <v>#N/A</v>
      </c>
      <c r="F53">
        <v>9800</v>
      </c>
    </row>
    <row r="54" spans="1:6" x14ac:dyDescent="0.2">
      <c r="A54">
        <v>12</v>
      </c>
      <c r="B54" t="s">
        <v>290</v>
      </c>
      <c r="C54" t="s">
        <v>71</v>
      </c>
      <c r="E54" t="e">
        <f>VLOOKUP(B54,shifuA!A2:B98,2,FALSE)</f>
        <v>#N/A</v>
      </c>
      <c r="F54">
        <v>6800</v>
      </c>
    </row>
    <row r="55" spans="1:6" x14ac:dyDescent="0.2">
      <c r="E55" t="s">
        <v>21</v>
      </c>
      <c r="F55">
        <f>SUM(F43:F54)</f>
        <v>118600</v>
      </c>
    </row>
    <row r="57" spans="1:6" x14ac:dyDescent="0.2">
      <c r="A57" t="s">
        <v>91</v>
      </c>
      <c r="B57" t="s">
        <v>92</v>
      </c>
    </row>
    <row r="58" spans="1:6" x14ac:dyDescent="0.2">
      <c r="A58">
        <v>1</v>
      </c>
      <c r="B58" t="s">
        <v>93</v>
      </c>
      <c r="C58" t="s">
        <v>94</v>
      </c>
      <c r="D58" t="s">
        <v>95</v>
      </c>
      <c r="E58" t="s">
        <v>96</v>
      </c>
      <c r="F58">
        <v>5820</v>
      </c>
    </row>
    <row r="59" spans="1:6" x14ac:dyDescent="0.2">
      <c r="A59">
        <v>2</v>
      </c>
      <c r="B59" t="s">
        <v>97</v>
      </c>
      <c r="C59" t="s">
        <v>94</v>
      </c>
      <c r="D59" t="s">
        <v>98</v>
      </c>
      <c r="E59" t="s">
        <v>16</v>
      </c>
      <c r="F59">
        <v>6500</v>
      </c>
    </row>
    <row r="60" spans="1:6" x14ac:dyDescent="0.2">
      <c r="A60">
        <v>3</v>
      </c>
      <c r="B60" t="s">
        <v>99</v>
      </c>
      <c r="C60" t="s">
        <v>94</v>
      </c>
      <c r="D60" t="s">
        <v>100</v>
      </c>
      <c r="E60" t="s">
        <v>101</v>
      </c>
      <c r="F60">
        <v>9670</v>
      </c>
    </row>
    <row r="61" spans="1:6" x14ac:dyDescent="0.2">
      <c r="A61">
        <v>4</v>
      </c>
      <c r="B61" t="s">
        <v>102</v>
      </c>
      <c r="C61" t="s">
        <v>103</v>
      </c>
      <c r="D61" t="s">
        <v>104</v>
      </c>
      <c r="E61" t="s">
        <v>105</v>
      </c>
      <c r="F61">
        <v>3560</v>
      </c>
    </row>
    <row r="62" spans="1:6" x14ac:dyDescent="0.2">
      <c r="A62">
        <v>5</v>
      </c>
      <c r="B62" t="s">
        <v>106</v>
      </c>
      <c r="C62" t="s">
        <v>103</v>
      </c>
      <c r="D62" t="s">
        <v>107</v>
      </c>
      <c r="E62" t="s">
        <v>105</v>
      </c>
      <c r="F62">
        <v>6890</v>
      </c>
    </row>
    <row r="63" spans="1:6" x14ac:dyDescent="0.2">
      <c r="A63">
        <v>6</v>
      </c>
      <c r="B63" t="s">
        <v>108</v>
      </c>
      <c r="C63" t="s">
        <v>109</v>
      </c>
      <c r="D63" t="s">
        <v>110</v>
      </c>
      <c r="E63" t="s">
        <v>101</v>
      </c>
      <c r="F63">
        <v>11645</v>
      </c>
    </row>
    <row r="64" spans="1:6" x14ac:dyDescent="0.2">
      <c r="A64">
        <v>7</v>
      </c>
      <c r="B64" t="s">
        <v>255</v>
      </c>
      <c r="C64" t="s">
        <v>109</v>
      </c>
      <c r="D64" t="s">
        <v>111</v>
      </c>
      <c r="E64" t="s">
        <v>105</v>
      </c>
      <c r="F64">
        <v>9645</v>
      </c>
    </row>
    <row r="65" spans="1:6" x14ac:dyDescent="0.2">
      <c r="A65">
        <v>8</v>
      </c>
      <c r="B65" t="s">
        <v>112</v>
      </c>
      <c r="C65" t="s">
        <v>113</v>
      </c>
      <c r="D65" t="s">
        <v>114</v>
      </c>
      <c r="E65" t="s">
        <v>115</v>
      </c>
      <c r="F65">
        <v>10990</v>
      </c>
    </row>
    <row r="66" spans="1:6" x14ac:dyDescent="0.2">
      <c r="A66">
        <v>9</v>
      </c>
      <c r="B66" t="s">
        <v>116</v>
      </c>
      <c r="C66" t="s">
        <v>113</v>
      </c>
      <c r="D66" t="s">
        <v>117</v>
      </c>
      <c r="E66" t="s">
        <v>118</v>
      </c>
      <c r="F66">
        <v>5090</v>
      </c>
    </row>
    <row r="67" spans="1:6" x14ac:dyDescent="0.2">
      <c r="A67" s="163">
        <v>10</v>
      </c>
      <c r="B67" s="163" t="s">
        <v>119</v>
      </c>
      <c r="C67" s="163" t="s">
        <v>113</v>
      </c>
      <c r="D67" t="s">
        <v>120</v>
      </c>
      <c r="E67" t="s">
        <v>115</v>
      </c>
      <c r="F67">
        <v>6800</v>
      </c>
    </row>
    <row r="68" spans="1:6" x14ac:dyDescent="0.2">
      <c r="A68" s="163"/>
      <c r="B68" s="163"/>
      <c r="C68" s="163"/>
      <c r="D68" t="s">
        <v>121</v>
      </c>
      <c r="E68" t="s">
        <v>105</v>
      </c>
      <c r="F68">
        <v>4590</v>
      </c>
    </row>
    <row r="69" spans="1:6" x14ac:dyDescent="0.2">
      <c r="A69">
        <v>11</v>
      </c>
      <c r="B69" t="s">
        <v>122</v>
      </c>
      <c r="C69" t="s">
        <v>113</v>
      </c>
      <c r="D69" t="s">
        <v>123</v>
      </c>
      <c r="E69" t="s">
        <v>124</v>
      </c>
      <c r="F69">
        <v>3610</v>
      </c>
    </row>
    <row r="70" spans="1:6" x14ac:dyDescent="0.2">
      <c r="A70">
        <v>12</v>
      </c>
      <c r="B70" t="s">
        <v>112</v>
      </c>
      <c r="C70" t="s">
        <v>125</v>
      </c>
      <c r="D70" t="s">
        <v>126</v>
      </c>
      <c r="E70" t="s">
        <v>115</v>
      </c>
      <c r="F70">
        <v>10990</v>
      </c>
    </row>
    <row r="71" spans="1:6" x14ac:dyDescent="0.2">
      <c r="A71">
        <v>13</v>
      </c>
      <c r="B71" t="s">
        <v>116</v>
      </c>
      <c r="C71" t="s">
        <v>125</v>
      </c>
      <c r="D71" t="s">
        <v>117</v>
      </c>
      <c r="E71" t="s">
        <v>118</v>
      </c>
      <c r="F71">
        <v>5090</v>
      </c>
    </row>
    <row r="72" spans="1:6" x14ac:dyDescent="0.2">
      <c r="A72" s="163">
        <v>14</v>
      </c>
      <c r="B72" s="163" t="s">
        <v>119</v>
      </c>
      <c r="C72" s="163" t="s">
        <v>127</v>
      </c>
      <c r="D72" t="s">
        <v>120</v>
      </c>
      <c r="E72" t="s">
        <v>115</v>
      </c>
      <c r="F72">
        <v>6800</v>
      </c>
    </row>
    <row r="73" spans="1:6" x14ac:dyDescent="0.2">
      <c r="A73" s="163"/>
      <c r="B73" s="163"/>
      <c r="C73" s="163"/>
      <c r="D73" t="s">
        <v>121</v>
      </c>
      <c r="E73" t="s">
        <v>105</v>
      </c>
      <c r="F73">
        <v>4590</v>
      </c>
    </row>
    <row r="74" spans="1:6" x14ac:dyDescent="0.2">
      <c r="A74">
        <v>15</v>
      </c>
      <c r="B74" t="s">
        <v>122</v>
      </c>
      <c r="C74" t="s">
        <v>125</v>
      </c>
      <c r="D74" t="s">
        <v>123</v>
      </c>
      <c r="E74" t="s">
        <v>124</v>
      </c>
      <c r="F74">
        <v>3610</v>
      </c>
    </row>
    <row r="75" spans="1:6" x14ac:dyDescent="0.2">
      <c r="A75">
        <v>16</v>
      </c>
      <c r="B75" t="s">
        <v>128</v>
      </c>
      <c r="C75" t="s">
        <v>71</v>
      </c>
      <c r="D75" t="s">
        <v>129</v>
      </c>
      <c r="E75" t="s">
        <v>130</v>
      </c>
      <c r="F75">
        <v>28540</v>
      </c>
    </row>
    <row r="76" spans="1:6" x14ac:dyDescent="0.2">
      <c r="A76">
        <v>17</v>
      </c>
      <c r="B76" t="s">
        <v>116</v>
      </c>
      <c r="C76" t="s">
        <v>71</v>
      </c>
      <c r="D76" t="s">
        <v>131</v>
      </c>
      <c r="E76" t="s">
        <v>118</v>
      </c>
      <c r="F76">
        <v>8345</v>
      </c>
    </row>
    <row r="77" spans="1:6" x14ac:dyDescent="0.2">
      <c r="A77">
        <v>18</v>
      </c>
      <c r="B77" t="s">
        <v>132</v>
      </c>
      <c r="C77" t="s">
        <v>71</v>
      </c>
      <c r="D77" t="s">
        <v>133</v>
      </c>
      <c r="E77" t="s">
        <v>134</v>
      </c>
      <c r="F77">
        <v>8280</v>
      </c>
    </row>
    <row r="78" spans="1:6" x14ac:dyDescent="0.2">
      <c r="A78">
        <v>19</v>
      </c>
      <c r="B78" t="s">
        <v>135</v>
      </c>
      <c r="C78" t="s">
        <v>71</v>
      </c>
      <c r="D78" t="s">
        <v>136</v>
      </c>
      <c r="E78" t="s">
        <v>96</v>
      </c>
      <c r="F78">
        <v>9980</v>
      </c>
    </row>
    <row r="79" spans="1:6" x14ac:dyDescent="0.2">
      <c r="A79">
        <v>20</v>
      </c>
      <c r="B79" t="s">
        <v>122</v>
      </c>
      <c r="C79" t="s">
        <v>71</v>
      </c>
      <c r="D79" t="s">
        <v>137</v>
      </c>
      <c r="E79" t="s">
        <v>124</v>
      </c>
      <c r="F79">
        <v>3825</v>
      </c>
    </row>
    <row r="80" spans="1:6" x14ac:dyDescent="0.2">
      <c r="A80">
        <v>21</v>
      </c>
      <c r="B80" t="s">
        <v>138</v>
      </c>
      <c r="C80" t="s">
        <v>71</v>
      </c>
      <c r="D80" t="s">
        <v>139</v>
      </c>
      <c r="E80" t="s">
        <v>124</v>
      </c>
      <c r="F80">
        <v>5160</v>
      </c>
    </row>
    <row r="81" spans="1:6" x14ac:dyDescent="0.2">
      <c r="A81">
        <v>22</v>
      </c>
      <c r="B81" t="s">
        <v>140</v>
      </c>
      <c r="C81" t="s">
        <v>61</v>
      </c>
      <c r="D81" t="s">
        <v>141</v>
      </c>
      <c r="E81" t="s">
        <v>105</v>
      </c>
      <c r="F81">
        <v>6775</v>
      </c>
    </row>
    <row r="82" spans="1:6" x14ac:dyDescent="0.2">
      <c r="A82">
        <v>23</v>
      </c>
      <c r="B82" t="s">
        <v>142</v>
      </c>
      <c r="C82" t="s">
        <v>61</v>
      </c>
      <c r="D82" t="s">
        <v>143</v>
      </c>
      <c r="E82" t="s">
        <v>105</v>
      </c>
      <c r="F82">
        <v>2755</v>
      </c>
    </row>
    <row r="83" spans="1:6" x14ac:dyDescent="0.2">
      <c r="A83">
        <v>24</v>
      </c>
      <c r="B83" t="s">
        <v>144</v>
      </c>
      <c r="C83" t="s">
        <v>63</v>
      </c>
      <c r="D83" t="s">
        <v>145</v>
      </c>
      <c r="E83" t="s">
        <v>105</v>
      </c>
      <c r="F83">
        <v>2755</v>
      </c>
    </row>
    <row r="84" spans="1:6" x14ac:dyDescent="0.2">
      <c r="A84">
        <v>25</v>
      </c>
      <c r="B84" t="s">
        <v>146</v>
      </c>
      <c r="C84" t="s">
        <v>63</v>
      </c>
      <c r="D84" t="s">
        <v>147</v>
      </c>
      <c r="E84" t="s">
        <v>105</v>
      </c>
      <c r="F84">
        <v>5165</v>
      </c>
    </row>
    <row r="85" spans="1:6" x14ac:dyDescent="0.2">
      <c r="A85">
        <v>26</v>
      </c>
      <c r="B85" t="s">
        <v>148</v>
      </c>
      <c r="C85" t="s">
        <v>86</v>
      </c>
      <c r="D85" t="s">
        <v>149</v>
      </c>
      <c r="E85" t="s">
        <v>105</v>
      </c>
      <c r="F85">
        <v>20065</v>
      </c>
    </row>
    <row r="86" spans="1:6" x14ac:dyDescent="0.2">
      <c r="A86">
        <v>27</v>
      </c>
      <c r="B86" t="s">
        <v>150</v>
      </c>
      <c r="C86" t="s">
        <v>86</v>
      </c>
      <c r="D86" t="s">
        <v>151</v>
      </c>
      <c r="E86" t="s">
        <v>105</v>
      </c>
      <c r="F86">
        <v>20985</v>
      </c>
    </row>
    <row r="87" spans="1:6" x14ac:dyDescent="0.2">
      <c r="A87">
        <v>28</v>
      </c>
      <c r="B87" t="s">
        <v>152</v>
      </c>
      <c r="C87" t="s">
        <v>86</v>
      </c>
      <c r="D87" t="s">
        <v>153</v>
      </c>
      <c r="E87" t="s">
        <v>105</v>
      </c>
      <c r="F87">
        <v>5140</v>
      </c>
    </row>
    <row r="88" spans="1:6" x14ac:dyDescent="0.2">
      <c r="A88">
        <v>29</v>
      </c>
      <c r="B88" t="s">
        <v>154</v>
      </c>
      <c r="C88" t="s">
        <v>86</v>
      </c>
      <c r="D88" t="s">
        <v>155</v>
      </c>
      <c r="E88" t="s">
        <v>105</v>
      </c>
      <c r="F88">
        <v>2985</v>
      </c>
    </row>
    <row r="89" spans="1:6" x14ac:dyDescent="0.2">
      <c r="A89">
        <v>30</v>
      </c>
      <c r="B89" t="s">
        <v>156</v>
      </c>
      <c r="C89" t="s">
        <v>157</v>
      </c>
      <c r="D89" t="s">
        <v>158</v>
      </c>
      <c r="E89" t="s">
        <v>115</v>
      </c>
      <c r="F89">
        <v>13315</v>
      </c>
    </row>
    <row r="90" spans="1:6" x14ac:dyDescent="0.2">
      <c r="A90">
        <v>31</v>
      </c>
      <c r="B90" t="s">
        <v>277</v>
      </c>
      <c r="C90" t="s">
        <v>278</v>
      </c>
      <c r="D90" t="s">
        <v>280</v>
      </c>
      <c r="E90" t="s">
        <v>279</v>
      </c>
      <c r="F90">
        <v>5195</v>
      </c>
    </row>
    <row r="91" spans="1:6" x14ac:dyDescent="0.2">
      <c r="A91">
        <v>32</v>
      </c>
      <c r="B91" t="s">
        <v>159</v>
      </c>
      <c r="C91" t="s">
        <v>25</v>
      </c>
      <c r="D91" t="s">
        <v>160</v>
      </c>
      <c r="E91" t="s">
        <v>161</v>
      </c>
      <c r="F91">
        <v>7275</v>
      </c>
    </row>
    <row r="92" spans="1:6" x14ac:dyDescent="0.2">
      <c r="A92">
        <v>33</v>
      </c>
      <c r="B92" t="s">
        <v>274</v>
      </c>
      <c r="C92" t="s">
        <v>86</v>
      </c>
      <c r="D92" t="s">
        <v>275</v>
      </c>
      <c r="E92" t="s">
        <v>276</v>
      </c>
      <c r="F92">
        <v>6480</v>
      </c>
    </row>
    <row r="93" spans="1:6" x14ac:dyDescent="0.2">
      <c r="E93" t="s">
        <v>21</v>
      </c>
      <c r="F93">
        <f>SUM(F58:F92)</f>
        <v>278910</v>
      </c>
    </row>
    <row r="95" spans="1:6" x14ac:dyDescent="0.2">
      <c r="A95" t="s">
        <v>162</v>
      </c>
      <c r="B95" t="s">
        <v>163</v>
      </c>
    </row>
    <row r="96" spans="1:6" x14ac:dyDescent="0.2">
      <c r="A96">
        <v>1</v>
      </c>
      <c r="B96" s="127" t="s">
        <v>164</v>
      </c>
      <c r="C96" t="s">
        <v>86</v>
      </c>
      <c r="E96" t="e">
        <f>VLOOKUP(B96,shifuA!#REF!,2,FALSE)</f>
        <v>#REF!</v>
      </c>
      <c r="F96">
        <v>16500</v>
      </c>
    </row>
    <row r="97" spans="1:6" x14ac:dyDescent="0.2">
      <c r="A97">
        <v>2</v>
      </c>
      <c r="B97" t="s">
        <v>165</v>
      </c>
      <c r="C97" s="163" t="s">
        <v>25</v>
      </c>
      <c r="D97" t="s">
        <v>166</v>
      </c>
      <c r="E97" t="e">
        <f>VLOOKUP(B97,shifuA!#REF!,2,FALSE)</f>
        <v>#REF!</v>
      </c>
      <c r="F97">
        <v>24000</v>
      </c>
    </row>
    <row r="98" spans="1:6" x14ac:dyDescent="0.2">
      <c r="A98">
        <v>3</v>
      </c>
      <c r="B98" t="s">
        <v>168</v>
      </c>
      <c r="C98" s="163"/>
      <c r="D98" t="s">
        <v>169</v>
      </c>
      <c r="E98" t="e">
        <f>VLOOKUP(B98,shifuA!#REF!,2,FALSE)</f>
        <v>#REF!</v>
      </c>
      <c r="F98">
        <v>4800</v>
      </c>
    </row>
    <row r="99" spans="1:6" x14ac:dyDescent="0.2">
      <c r="A99">
        <v>4</v>
      </c>
      <c r="B99" t="s">
        <v>170</v>
      </c>
      <c r="C99" s="163"/>
      <c r="D99" t="s">
        <v>171</v>
      </c>
      <c r="E99" t="e">
        <f>VLOOKUP(B99,shifuA!#REF!,2,FALSE)</f>
        <v>#REF!</v>
      </c>
      <c r="F99">
        <v>2050</v>
      </c>
    </row>
    <row r="100" spans="1:6" x14ac:dyDescent="0.2">
      <c r="A100">
        <v>5</v>
      </c>
      <c r="B100" t="s">
        <v>173</v>
      </c>
      <c r="C100" s="163"/>
      <c r="D100" t="s">
        <v>174</v>
      </c>
      <c r="E100" t="e">
        <f>VLOOKUP(B100,shifuA!#REF!,2,FALSE)</f>
        <v>#REF!</v>
      </c>
      <c r="F100">
        <v>9600</v>
      </c>
    </row>
    <row r="101" spans="1:6" x14ac:dyDescent="0.2">
      <c r="A101">
        <v>6</v>
      </c>
      <c r="B101" t="s">
        <v>176</v>
      </c>
      <c r="C101" s="163"/>
      <c r="D101" t="s">
        <v>177</v>
      </c>
      <c r="E101" t="str">
        <f>VLOOKUP(B101,shifuA!A1:B95,2,FALSE)</f>
        <v>1300每個</v>
      </c>
      <c r="F101">
        <v>1300</v>
      </c>
    </row>
    <row r="102" spans="1:6" x14ac:dyDescent="0.2">
      <c r="A102">
        <v>7</v>
      </c>
      <c r="B102" t="s">
        <v>179</v>
      </c>
      <c r="C102" s="163"/>
      <c r="D102" t="s">
        <v>174</v>
      </c>
      <c r="E102" t="str">
        <f>VLOOKUP(B102,shifuA!A2:B96,2,FALSE)</f>
        <v>1025每個</v>
      </c>
      <c r="F102">
        <v>8200</v>
      </c>
    </row>
    <row r="103" spans="1:6" x14ac:dyDescent="0.2">
      <c r="A103">
        <v>8</v>
      </c>
      <c r="B103" t="s">
        <v>180</v>
      </c>
      <c r="C103" s="163"/>
      <c r="D103" t="s">
        <v>181</v>
      </c>
      <c r="E103" t="str">
        <f>VLOOKUP(B103,shifuA!A2:B97,2,FALSE)</f>
        <v>750每個</v>
      </c>
      <c r="F103">
        <v>9750</v>
      </c>
    </row>
    <row r="104" spans="1:6" x14ac:dyDescent="0.2">
      <c r="A104">
        <v>9</v>
      </c>
      <c r="B104" t="s">
        <v>183</v>
      </c>
      <c r="C104" s="163"/>
      <c r="D104" t="s">
        <v>184</v>
      </c>
      <c r="E104" t="str">
        <f>VLOOKUP(B104,shifuA!A2:B98,2,FALSE)</f>
        <v>650每個</v>
      </c>
      <c r="F104">
        <v>15600</v>
      </c>
    </row>
    <row r="105" spans="1:6" x14ac:dyDescent="0.2">
      <c r="A105">
        <v>10</v>
      </c>
      <c r="B105" t="s">
        <v>186</v>
      </c>
      <c r="C105" s="163"/>
      <c r="D105" t="s">
        <v>187</v>
      </c>
      <c r="E105" t="str">
        <f>VLOOKUP(B105,shifuA!A2:B99,2,FALSE)</f>
        <v>195每個</v>
      </c>
      <c r="F105">
        <v>4290</v>
      </c>
    </row>
    <row r="106" spans="1:6" x14ac:dyDescent="0.2">
      <c r="A106">
        <v>11</v>
      </c>
      <c r="B106" t="s">
        <v>189</v>
      </c>
      <c r="C106" s="163"/>
      <c r="D106" t="s">
        <v>169</v>
      </c>
      <c r="E106" t="str">
        <f>VLOOKUP(B106,shifuA!A2:B100,2,FALSE)</f>
        <v>190每個</v>
      </c>
      <c r="F106">
        <v>1140</v>
      </c>
    </row>
    <row r="107" spans="1:6" x14ac:dyDescent="0.2">
      <c r="A107">
        <v>12</v>
      </c>
      <c r="B107" t="s">
        <v>191</v>
      </c>
      <c r="C107" s="163"/>
      <c r="D107" t="s">
        <v>192</v>
      </c>
      <c r="E107" t="str">
        <f>VLOOKUP(B107,shifuA!A2:B101,2,FALSE)</f>
        <v>150每米</v>
      </c>
      <c r="F107">
        <v>1065</v>
      </c>
    </row>
    <row r="108" spans="1:6" x14ac:dyDescent="0.2">
      <c r="A108" s="163">
        <v>13</v>
      </c>
      <c r="B108" s="163" t="s">
        <v>194</v>
      </c>
      <c r="C108" t="s">
        <v>109</v>
      </c>
      <c r="D108" s="163" t="s">
        <v>195</v>
      </c>
      <c r="E108" s="163" t="e">
        <f>VLOOKUP(B108,shifuA!#REF!,2,FALSE)</f>
        <v>#REF!</v>
      </c>
      <c r="F108" s="163">
        <v>18000</v>
      </c>
    </row>
    <row r="109" spans="1:6" x14ac:dyDescent="0.2">
      <c r="A109" s="163"/>
      <c r="B109" s="163"/>
      <c r="C109" t="s">
        <v>197</v>
      </c>
      <c r="D109" s="163"/>
      <c r="E109" s="163"/>
      <c r="F109" s="163"/>
    </row>
    <row r="110" spans="1:6" x14ac:dyDescent="0.2">
      <c r="A110" s="163"/>
      <c r="B110" s="163"/>
      <c r="C110" t="s">
        <v>125</v>
      </c>
      <c r="D110" s="163"/>
      <c r="E110" s="163"/>
      <c r="F110" s="163"/>
    </row>
    <row r="111" spans="1:6" x14ac:dyDescent="0.2">
      <c r="A111" s="163"/>
      <c r="B111" s="163"/>
      <c r="C111" t="s">
        <v>71</v>
      </c>
      <c r="D111" s="163"/>
      <c r="E111" s="163"/>
      <c r="F111" s="163"/>
    </row>
    <row r="112" spans="1:6" x14ac:dyDescent="0.2">
      <c r="A112">
        <v>14</v>
      </c>
      <c r="B112" t="s">
        <v>198</v>
      </c>
      <c r="C112" t="s">
        <v>199</v>
      </c>
      <c r="D112" t="s">
        <v>195</v>
      </c>
      <c r="E112" t="e">
        <f>VLOOKUP(B112,shifuA!#REF!,2,FALSE)</f>
        <v>#REF!</v>
      </c>
      <c r="F112">
        <v>3200</v>
      </c>
    </row>
    <row r="113" spans="1:6" x14ac:dyDescent="0.2">
      <c r="A113">
        <v>15</v>
      </c>
      <c r="B113" t="s">
        <v>200</v>
      </c>
      <c r="C113" t="s">
        <v>86</v>
      </c>
      <c r="D113" t="s">
        <v>177</v>
      </c>
      <c r="E113" t="s">
        <v>16</v>
      </c>
      <c r="F113">
        <v>600</v>
      </c>
    </row>
    <row r="114" spans="1:6" x14ac:dyDescent="0.2">
      <c r="E114" t="s">
        <v>21</v>
      </c>
      <c r="F114">
        <f>SUM(F96:F113)</f>
        <v>120095</v>
      </c>
    </row>
    <row r="116" spans="1:6" x14ac:dyDescent="0.2">
      <c r="A116" t="s">
        <v>201</v>
      </c>
      <c r="B116" t="s">
        <v>202</v>
      </c>
    </row>
    <row r="117" spans="1:6" x14ac:dyDescent="0.2">
      <c r="A117">
        <v>1</v>
      </c>
      <c r="B117" t="s">
        <v>203</v>
      </c>
      <c r="C117" t="s">
        <v>204</v>
      </c>
      <c r="D117" t="s">
        <v>205</v>
      </c>
      <c r="E117" t="e">
        <f>VLOOKUP(B117,shifuA!#REF!,2,FALSE)</f>
        <v>#REF!</v>
      </c>
      <c r="F117">
        <v>15000</v>
      </c>
    </row>
    <row r="118" spans="1:6" x14ac:dyDescent="0.2">
      <c r="A118" s="163">
        <v>2</v>
      </c>
      <c r="B118" t="s">
        <v>207</v>
      </c>
      <c r="C118" s="163" t="s">
        <v>86</v>
      </c>
      <c r="D118" s="163" t="s">
        <v>205</v>
      </c>
      <c r="E118" s="163" t="e">
        <f>VLOOKUP(B118,shifuA!#REF!,2,FALSE)</f>
        <v>#REF!</v>
      </c>
      <c r="F118" s="163">
        <v>9000</v>
      </c>
    </row>
    <row r="119" spans="1:6" x14ac:dyDescent="0.2">
      <c r="A119" s="163"/>
      <c r="B119" t="s">
        <v>209</v>
      </c>
      <c r="C119" s="163"/>
      <c r="D119" s="163"/>
      <c r="E119" s="163"/>
      <c r="F119" s="163"/>
    </row>
    <row r="120" spans="1:6" x14ac:dyDescent="0.2">
      <c r="A120" s="163"/>
      <c r="B120" t="s">
        <v>210</v>
      </c>
      <c r="C120" s="163"/>
      <c r="D120" s="163"/>
      <c r="E120" s="163"/>
      <c r="F120" s="163"/>
    </row>
    <row r="121" spans="1:6" x14ac:dyDescent="0.2">
      <c r="A121">
        <v>4</v>
      </c>
      <c r="B121" t="s">
        <v>211</v>
      </c>
      <c r="C121" t="s">
        <v>212</v>
      </c>
      <c r="D121" t="s">
        <v>177</v>
      </c>
      <c r="E121" t="e">
        <f>VLOOKUP(B121,shifuA!#REF!,2,FALSE)</f>
        <v>#REF!</v>
      </c>
      <c r="F121">
        <v>1500</v>
      </c>
    </row>
    <row r="122" spans="1:6" x14ac:dyDescent="0.2">
      <c r="A122">
        <v>5</v>
      </c>
      <c r="B122" t="s">
        <v>214</v>
      </c>
      <c r="C122" t="s">
        <v>215</v>
      </c>
      <c r="D122" s="127" t="s">
        <v>292</v>
      </c>
      <c r="E122" t="e">
        <f>VLOOKUP(B122,shifuA!#REF!,2,FALSE)</f>
        <v>#REF!</v>
      </c>
      <c r="F122">
        <v>6000</v>
      </c>
    </row>
    <row r="123" spans="1:6" x14ac:dyDescent="0.2">
      <c r="A123">
        <v>6</v>
      </c>
      <c r="B123" s="127" t="s">
        <v>216</v>
      </c>
      <c r="C123" t="s">
        <v>215</v>
      </c>
      <c r="D123" t="s">
        <v>171</v>
      </c>
      <c r="E123" t="e">
        <f>VLOOKUP(B123,shifuA!#REF!,2,FALSE)</f>
        <v>#REF!</v>
      </c>
      <c r="F123">
        <v>6000</v>
      </c>
    </row>
    <row r="124" spans="1:6" x14ac:dyDescent="0.2">
      <c r="A124">
        <v>7</v>
      </c>
      <c r="B124" t="s">
        <v>217</v>
      </c>
      <c r="C124" t="s">
        <v>218</v>
      </c>
      <c r="D124" t="s">
        <v>171</v>
      </c>
      <c r="E124" t="e">
        <f>VLOOKUP(B124,shifuA!#REF!,2,FALSE)</f>
        <v>#REF!</v>
      </c>
      <c r="F124">
        <v>6000</v>
      </c>
    </row>
    <row r="125" spans="1:6" x14ac:dyDescent="0.2">
      <c r="A125">
        <v>8</v>
      </c>
      <c r="B125" t="s">
        <v>219</v>
      </c>
      <c r="C125" t="s">
        <v>25</v>
      </c>
      <c r="D125" t="s">
        <v>205</v>
      </c>
      <c r="E125" t="e">
        <f>VLOOKUP(B125,shifuA!#REF!,2,FALSE)</f>
        <v>#REF!</v>
      </c>
      <c r="F125">
        <v>9000</v>
      </c>
    </row>
    <row r="126" spans="1:6" x14ac:dyDescent="0.2">
      <c r="A126">
        <v>9</v>
      </c>
      <c r="B126" t="s">
        <v>220</v>
      </c>
      <c r="C126" t="s">
        <v>221</v>
      </c>
      <c r="D126" t="s">
        <v>177</v>
      </c>
      <c r="E126" t="e">
        <f>VLOOKUP(B126,shifuA!A1:B95,2,FALSE)</f>
        <v>#N/A</v>
      </c>
      <c r="F126">
        <v>4000</v>
      </c>
    </row>
    <row r="127" spans="1:6" x14ac:dyDescent="0.2">
      <c r="A127">
        <v>10</v>
      </c>
      <c r="B127" t="s">
        <v>223</v>
      </c>
      <c r="C127" t="s">
        <v>25</v>
      </c>
      <c r="D127" t="s">
        <v>16</v>
      </c>
      <c r="E127" t="e">
        <f>VLOOKUP(B127,shifuA!A2:B96,2,FALSE)</f>
        <v>#N/A</v>
      </c>
      <c r="F127">
        <v>6900</v>
      </c>
    </row>
    <row r="128" spans="1:6" x14ac:dyDescent="0.2">
      <c r="A128">
        <v>11</v>
      </c>
      <c r="B128" t="s">
        <v>281</v>
      </c>
      <c r="C128" t="s">
        <v>25</v>
      </c>
      <c r="D128" t="s">
        <v>16</v>
      </c>
      <c r="E128" t="e">
        <f>VLOOKUP(B128,shifuA!A2:B97,2,FALSE)</f>
        <v>#N/A</v>
      </c>
      <c r="F128">
        <v>12000</v>
      </c>
    </row>
    <row r="129" spans="1:6" x14ac:dyDescent="0.2">
      <c r="A129">
        <v>12</v>
      </c>
      <c r="B129" t="s">
        <v>282</v>
      </c>
      <c r="C129" t="s">
        <v>89</v>
      </c>
      <c r="D129" t="s">
        <v>16</v>
      </c>
      <c r="E129" t="e">
        <f>VLOOKUP(B129,shifuA!A2:B98,2,FALSE)</f>
        <v>#N/A</v>
      </c>
      <c r="F129">
        <v>1500</v>
      </c>
    </row>
    <row r="130" spans="1:6" x14ac:dyDescent="0.2">
      <c r="A130">
        <v>13</v>
      </c>
      <c r="B130" t="s">
        <v>283</v>
      </c>
      <c r="C130" t="s">
        <v>25</v>
      </c>
      <c r="E130" t="e">
        <f>VLOOKUP(B130,shifuA!A2:B99,2,FALSE)</f>
        <v>#N/A</v>
      </c>
      <c r="F130">
        <v>11000</v>
      </c>
    </row>
    <row r="131" spans="1:6" x14ac:dyDescent="0.2">
      <c r="E131" t="s">
        <v>21</v>
      </c>
      <c r="F131">
        <f>SUM(F117:F127)</f>
        <v>63400</v>
      </c>
    </row>
    <row r="133" spans="1:6" x14ac:dyDescent="0.2">
      <c r="A133" t="s">
        <v>224</v>
      </c>
      <c r="B133" t="s">
        <v>225</v>
      </c>
    </row>
    <row r="134" spans="1:6" x14ac:dyDescent="0.2">
      <c r="A134">
        <v>1</v>
      </c>
      <c r="B134" t="s">
        <v>226</v>
      </c>
      <c r="C134" t="s">
        <v>25</v>
      </c>
      <c r="D134" t="s">
        <v>16</v>
      </c>
      <c r="F134">
        <v>4000</v>
      </c>
    </row>
    <row r="135" spans="1:6" x14ac:dyDescent="0.2">
      <c r="A135">
        <v>2</v>
      </c>
      <c r="B135" t="s">
        <v>227</v>
      </c>
      <c r="C135" t="s">
        <v>25</v>
      </c>
      <c r="D135" t="s">
        <v>16</v>
      </c>
      <c r="F135">
        <v>12000</v>
      </c>
    </row>
    <row r="136" spans="1:6" x14ac:dyDescent="0.2">
      <c r="A136">
        <v>3</v>
      </c>
      <c r="B136" t="s">
        <v>228</v>
      </c>
      <c r="C136" t="s">
        <v>25</v>
      </c>
      <c r="D136" t="s">
        <v>16</v>
      </c>
      <c r="F136">
        <v>3500</v>
      </c>
    </row>
    <row r="137" spans="1:6" x14ac:dyDescent="0.2">
      <c r="E137" t="s">
        <v>21</v>
      </c>
      <c r="F137">
        <f>SUM(F134:F136)</f>
        <v>19500</v>
      </c>
    </row>
    <row r="138" spans="1:6" x14ac:dyDescent="0.2">
      <c r="E138" t="s">
        <v>229</v>
      </c>
      <c r="F138">
        <f>SUM(F137+F131+F93+F40+F29+F19+F114+F11+F55)</f>
        <v>900810</v>
      </c>
    </row>
  </sheetData>
  <mergeCells count="26">
    <mergeCell ref="C3:C7"/>
    <mergeCell ref="E3:E6"/>
    <mergeCell ref="F3:F6"/>
    <mergeCell ref="A32:A34"/>
    <mergeCell ref="B32:B34"/>
    <mergeCell ref="E32:E34"/>
    <mergeCell ref="A35:A36"/>
    <mergeCell ref="B35:B36"/>
    <mergeCell ref="E35:E36"/>
    <mergeCell ref="A67:A68"/>
    <mergeCell ref="B67:B68"/>
    <mergeCell ref="C67:C68"/>
    <mergeCell ref="A72:A73"/>
    <mergeCell ref="B72:B73"/>
    <mergeCell ref="C72:C73"/>
    <mergeCell ref="C97:C107"/>
    <mergeCell ref="A108:A111"/>
    <mergeCell ref="B108:B111"/>
    <mergeCell ref="D108:D111"/>
    <mergeCell ref="E108:E111"/>
    <mergeCell ref="F108:F111"/>
    <mergeCell ref="A118:A120"/>
    <mergeCell ref="C118:C120"/>
    <mergeCell ref="D118:D120"/>
    <mergeCell ref="E118:E120"/>
    <mergeCell ref="F118:F120"/>
  </mergeCells>
  <dataValidations count="1">
    <dataValidation type="list" allowBlank="1" showInputMessage="1" showErrorMessage="1" sqref="B3" xr:uid="{D054396C-2AED-B04E-A3D0-36B1A2117611}">
      <formula1>$B$14:$B$20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shifuA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Wong</dc:creator>
  <cp:lastModifiedBy>bfung777@connect.hku.hk</cp:lastModifiedBy>
  <dcterms:created xsi:type="dcterms:W3CDTF">2006-09-16T00:00:00Z</dcterms:created>
  <dcterms:modified xsi:type="dcterms:W3CDTF">2024-07-31T07:36:37Z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7A38518E656B4647B2FF826EE459F4C6_12</vt:lpwstr>
  </property>
  <property fmtid="{D5CDD505-2E9C-101B-9397-08002B2CF9AE}" pid="3" name="KSOProductBuildVer">
    <vt:lpwstr>1033-12.2.0.17119</vt:lpwstr>
  </property>
</Properties>
</file>