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605" windowHeight="9435" tabRatio="805" activeTab="12"/>
  </bookViews>
  <sheets>
    <sheet name="皇后鎮" sheetId="5" r:id="rId1"/>
    <sheet name="瓦納卡" sheetId="18" r:id="rId2"/>
    <sheet name="西海岸" sheetId="6" r:id="rId3"/>
    <sheet name="庫克山和蒂卡普" sheetId="8" r:id="rId4"/>
    <sheet name="基督城" sheetId="9" r:id="rId5"/>
    <sheet name="凱庫拉" sheetId="20" r:id="rId6"/>
    <sheet name="但尼丁" sheetId="10" r:id="rId7"/>
    <sheet name="南島北部" sheetId="19" r:id="rId8"/>
    <sheet name="斯圖爾特島" sheetId="21" r:id="rId9"/>
    <sheet name="奧克蘭" sheetId="22" r:id="rId10"/>
    <sheet name="羅托魯阿" sheetId="15" r:id="rId11"/>
    <sheet name="租車" sheetId="11" r:id="rId12"/>
    <sheet name="租車報價" sheetId="17" r:id="rId13"/>
  </sheets>
  <definedNames>
    <definedName name="kiwihakaprices" localSheetId="9">奧克蘭!#REF!</definedName>
    <definedName name="kiwihakaprices" localSheetId="6">但尼丁!#REF!</definedName>
    <definedName name="kiwihakaprices" localSheetId="0">皇后鎮!#REF!</definedName>
    <definedName name="kiwihakaprices" localSheetId="4">基督城!#REF!</definedName>
    <definedName name="kiwihakaprices" localSheetId="5">凱庫拉!#REF!</definedName>
    <definedName name="kiwihakaprices" localSheetId="3">庫克山和蒂卡普!#REF!</definedName>
    <definedName name="kiwihakaprices" localSheetId="10">羅托魯阿!#REF!</definedName>
    <definedName name="kiwihakaprices" localSheetId="7">南島北部!#REF!</definedName>
    <definedName name="kiwihakaprices" localSheetId="8">斯圖爾特島!#REF!</definedName>
    <definedName name="kiwihakaprices" localSheetId="1">瓦納卡!#REF!</definedName>
    <definedName name="kiwihakaprices" localSheetId="2">西海岸!#REF!</definedName>
    <definedName name="kiwihakaprices" localSheetId="11">租車!#REF!</definedName>
    <definedName name="kiwihakaprices" localSheetId="12">租車報價!#REF!</definedName>
    <definedName name="_xlnm.Print_Area" localSheetId="9">奧克蘭!$A$1:$H$41</definedName>
    <definedName name="_xlnm.Print_Area" localSheetId="0">皇后鎮!$A$1:$H$109</definedName>
    <definedName name="_xlnm.Print_Area" localSheetId="4">基督城!$A$1:$H$20</definedName>
    <definedName name="_xlnm.Print_Area" localSheetId="5">凱庫拉!$A$1:$H$23</definedName>
    <definedName name="_xlnm.Print_Area" localSheetId="3">庫克山和蒂卡普!$A$1:$H$19</definedName>
    <definedName name="_xlnm.Print_Area" localSheetId="7">南島北部!$A$1:$H$34</definedName>
    <definedName name="_xlnm.Print_Area" localSheetId="1">瓦納卡!$A$1:$H$17</definedName>
    <definedName name="_xlnm.Print_Area" localSheetId="2">西海岸!$A$1:$H$19</definedName>
    <definedName name="_xlnm.Print_Area" localSheetId="11">租車!$A$1:$E$12</definedName>
    <definedName name="_xlnm.Print_Area" localSheetId="12">租車報價!$A$1:$J$23</definedName>
  </definedNames>
  <calcPr calcId="125725"/>
</workbook>
</file>

<file path=xl/calcChain.xml><?xml version="1.0" encoding="utf-8"?>
<calcChain xmlns="http://schemas.openxmlformats.org/spreadsheetml/2006/main">
  <c r="F18" i="8"/>
  <c r="E18"/>
  <c r="F26" i="22"/>
  <c r="E26"/>
  <c r="F25"/>
  <c r="E25"/>
  <c r="F17" i="19"/>
  <c r="E17"/>
  <c r="F16"/>
  <c r="E16"/>
  <c r="F15"/>
  <c r="E15"/>
  <c r="F14"/>
  <c r="E14"/>
  <c r="F13"/>
  <c r="E13"/>
  <c r="F12"/>
  <c r="E12"/>
  <c r="E11"/>
  <c r="D11"/>
  <c r="F11" s="1"/>
  <c r="E10"/>
  <c r="D10"/>
  <c r="F10" s="1"/>
  <c r="E9"/>
  <c r="D9"/>
  <c r="F9" s="1"/>
  <c r="E8"/>
  <c r="D8"/>
  <c r="F8" s="1"/>
  <c r="F7"/>
  <c r="E7"/>
  <c r="F6"/>
  <c r="E6"/>
  <c r="F5"/>
  <c r="E5"/>
  <c r="F4"/>
  <c r="E4"/>
  <c r="F92" i="5"/>
  <c r="E92"/>
  <c r="F40" i="22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14"/>
  <c r="E14"/>
  <c r="F13"/>
  <c r="E13"/>
  <c r="F12"/>
  <c r="E12"/>
  <c r="F13" i="21"/>
  <c r="E13"/>
  <c r="F12"/>
  <c r="E12"/>
  <c r="E33" i="19"/>
  <c r="E32"/>
  <c r="E31"/>
  <c r="E30"/>
  <c r="E29"/>
  <c r="E28"/>
  <c r="E27"/>
  <c r="E26"/>
  <c r="F19" i="20"/>
  <c r="E19"/>
  <c r="F18"/>
  <c r="E18"/>
  <c r="F17"/>
  <c r="E17"/>
  <c r="F16"/>
  <c r="E16"/>
  <c r="F15"/>
  <c r="E15"/>
  <c r="F14"/>
  <c r="E14"/>
  <c r="F6" i="9"/>
  <c r="E6"/>
  <c r="F5"/>
  <c r="E5"/>
  <c r="F4"/>
  <c r="E4"/>
  <c r="E15" i="18"/>
  <c r="E14"/>
  <c r="E13"/>
  <c r="E12"/>
  <c r="E11"/>
  <c r="E10"/>
  <c r="E9"/>
  <c r="E8"/>
  <c r="E7"/>
  <c r="F31" i="15"/>
  <c r="E31"/>
  <c r="F10" i="22"/>
  <c r="E10"/>
  <c r="F9"/>
  <c r="E9"/>
  <c r="F8"/>
  <c r="E8"/>
  <c r="F7"/>
  <c r="E7"/>
  <c r="F6"/>
  <c r="E6"/>
  <c r="F5"/>
  <c r="E5"/>
  <c r="F4"/>
  <c r="E4"/>
  <c r="F6" i="10"/>
  <c r="F29" i="15"/>
  <c r="E29"/>
  <c r="E28"/>
  <c r="E27"/>
  <c r="E26"/>
  <c r="F25"/>
  <c r="E25"/>
  <c r="F11" i="21"/>
  <c r="E11"/>
  <c r="F10"/>
  <c r="E10"/>
  <c r="F7"/>
  <c r="E7"/>
  <c r="F6"/>
  <c r="E6"/>
  <c r="F5"/>
  <c r="E5"/>
  <c r="F4"/>
  <c r="E4"/>
  <c r="F31" i="10"/>
  <c r="E31"/>
  <c r="E28"/>
  <c r="E27"/>
  <c r="E26"/>
  <c r="F25"/>
  <c r="E25"/>
  <c r="F21"/>
  <c r="E21"/>
  <c r="F20"/>
  <c r="E20"/>
  <c r="F18"/>
  <c r="E18"/>
  <c r="F17"/>
  <c r="E17"/>
  <c r="F16"/>
  <c r="E16"/>
  <c r="F15"/>
  <c r="E15"/>
  <c r="F14"/>
  <c r="E14"/>
  <c r="F11"/>
  <c r="E11"/>
  <c r="F7"/>
  <c r="E7"/>
  <c r="E6"/>
  <c r="E19" i="6"/>
  <c r="E108" i="5"/>
  <c r="E107"/>
  <c r="E106"/>
  <c r="E105"/>
  <c r="E104"/>
  <c r="E103"/>
  <c r="E102"/>
  <c r="E101"/>
  <c r="E100"/>
  <c r="E99"/>
  <c r="F98"/>
  <c r="E98"/>
  <c r="F97"/>
  <c r="E97"/>
  <c r="F96"/>
  <c r="E96"/>
  <c r="E95"/>
  <c r="F64"/>
  <c r="E64"/>
  <c r="E89"/>
  <c r="F89"/>
  <c r="E28"/>
  <c r="F28"/>
  <c r="E29"/>
  <c r="F29"/>
  <c r="E30"/>
  <c r="F30"/>
  <c r="E31"/>
  <c r="F31"/>
  <c r="E32"/>
  <c r="F32"/>
  <c r="E33"/>
  <c r="F33"/>
  <c r="E34"/>
  <c r="F34"/>
  <c r="F27"/>
  <c r="E27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74"/>
  <c r="F74"/>
  <c r="E75"/>
  <c r="F75"/>
  <c r="E76"/>
  <c r="F76"/>
  <c r="E77"/>
  <c r="E78"/>
  <c r="F73"/>
  <c r="E73"/>
  <c r="E69"/>
  <c r="E68"/>
  <c r="F12" i="20"/>
  <c r="E12"/>
  <c r="F11"/>
  <c r="E11"/>
  <c r="F4"/>
  <c r="E4"/>
  <c r="E54" i="5"/>
  <c r="F54"/>
  <c r="F19" i="9"/>
  <c r="E19"/>
  <c r="E81" i="5"/>
  <c r="F81"/>
  <c r="E82"/>
  <c r="E83"/>
  <c r="F83"/>
  <c r="E84"/>
  <c r="F84"/>
  <c r="E85"/>
  <c r="F85"/>
  <c r="F80"/>
  <c r="E80"/>
  <c r="F14" i="9"/>
  <c r="E14"/>
  <c r="F88" i="5"/>
  <c r="E88"/>
  <c r="E14" i="8"/>
  <c r="F14"/>
  <c r="E15"/>
  <c r="F15"/>
  <c r="E16"/>
  <c r="F16"/>
  <c r="F13"/>
  <c r="E13"/>
  <c r="E6" i="6"/>
  <c r="F6"/>
  <c r="E7"/>
  <c r="F7"/>
  <c r="E8"/>
  <c r="F8"/>
  <c r="F5"/>
  <c r="E5"/>
  <c r="F17" i="15"/>
  <c r="F10" i="10"/>
  <c r="E59" i="5"/>
  <c r="F59"/>
  <c r="E60"/>
  <c r="F60"/>
  <c r="E61"/>
  <c r="F61"/>
  <c r="E62"/>
  <c r="F62"/>
  <c r="E63"/>
  <c r="F63"/>
  <c r="F58"/>
  <c r="E58"/>
  <c r="E12" i="9"/>
  <c r="F12"/>
  <c r="F56" i="5" l="1"/>
  <c r="E56"/>
  <c r="F90" l="1"/>
  <c r="E90"/>
  <c r="F16" i="15" l="1"/>
  <c r="E16"/>
  <c r="F15"/>
  <c r="E15"/>
  <c r="F13"/>
  <c r="F14"/>
  <c r="E14"/>
  <c r="E13"/>
  <c r="E17" l="1"/>
  <c r="F12"/>
  <c r="E12"/>
  <c r="E9"/>
  <c r="F9"/>
  <c r="E10"/>
  <c r="F10"/>
  <c r="F8"/>
  <c r="E8"/>
  <c r="F6"/>
  <c r="F5"/>
  <c r="F4"/>
  <c r="E5"/>
  <c r="E6"/>
  <c r="E4"/>
  <c r="E10" i="10"/>
  <c r="F5"/>
  <c r="F4"/>
  <c r="F11" i="9"/>
  <c r="E11"/>
  <c r="F10"/>
  <c r="E10"/>
  <c r="E6" i="8"/>
  <c r="F6"/>
  <c r="F10"/>
  <c r="E10"/>
  <c r="F8"/>
  <c r="E8"/>
  <c r="F7"/>
  <c r="E7"/>
  <c r="F5"/>
  <c r="E5"/>
  <c r="F4"/>
  <c r="E4"/>
  <c r="F17" i="6"/>
  <c r="E17"/>
  <c r="F14"/>
  <c r="F4" i="5"/>
  <c r="E4"/>
</calcChain>
</file>

<file path=xl/sharedStrings.xml><?xml version="1.0" encoding="utf-8"?>
<sst xmlns="http://schemas.openxmlformats.org/spreadsheetml/2006/main" count="1034" uniqueCount="504">
  <si>
    <t>成人</t>
  </si>
  <si>
    <t>-</t>
  </si>
  <si>
    <t>15,000ft</t>
  </si>
  <si>
    <t>12,000ft</t>
  </si>
  <si>
    <t>9,000ft</t>
  </si>
  <si>
    <t>Omega Rentals</t>
  </si>
  <si>
    <t>-</t>
    <phoneticPr fontId="6" type="noConversion"/>
  </si>
  <si>
    <t>Photos</t>
    <phoneticPr fontId="6" type="noConversion"/>
  </si>
  <si>
    <t>2天一晚</t>
    <phoneticPr fontId="6" type="noConversion"/>
  </si>
  <si>
    <t>Videos DVD</t>
    <phoneticPr fontId="6" type="noConversion"/>
  </si>
  <si>
    <t>Combo (photos + videos)</t>
    <phoneticPr fontId="6" type="noConversion"/>
  </si>
  <si>
    <t>-</t>
    <phoneticPr fontId="6" type="noConversion"/>
  </si>
  <si>
    <t>全天</t>
    <phoneticPr fontId="6" type="noConversion"/>
  </si>
  <si>
    <t>半天</t>
    <phoneticPr fontId="6" type="noConversion"/>
  </si>
  <si>
    <t>Jucy Rentals</t>
    <phoneticPr fontId="6" type="noConversion"/>
  </si>
  <si>
    <t>Thlonline</t>
    <phoneticPr fontId="6" type="noConversion"/>
  </si>
  <si>
    <t>Adventure Campers</t>
    <phoneticPr fontId="6" type="noConversion"/>
  </si>
  <si>
    <t>www.jucy.co.nz</t>
    <phoneticPr fontId="6" type="noConversion"/>
  </si>
  <si>
    <t>www.adventurecampers.co.nz</t>
    <phoneticPr fontId="6" type="noConversion"/>
  </si>
  <si>
    <t>-</t>
    <phoneticPr fontId="6" type="noConversion"/>
  </si>
  <si>
    <t>134米</t>
    <phoneticPr fontId="6" type="noConversion"/>
  </si>
  <si>
    <t>43米</t>
    <phoneticPr fontId="6" type="noConversion"/>
  </si>
  <si>
    <t>不限</t>
    <phoneticPr fontId="6" type="noConversion"/>
  </si>
  <si>
    <t>Toyota Highlander Wagon (or similar)</t>
    <phoneticPr fontId="6" type="noConversion"/>
  </si>
  <si>
    <t>Toyota Previa Minibus (or similar)</t>
    <phoneticPr fontId="6" type="noConversion"/>
  </si>
  <si>
    <t>8座/2大2小</t>
    <phoneticPr fontId="6" type="noConversion"/>
  </si>
  <si>
    <t>5座/3大</t>
    <phoneticPr fontId="6" type="noConversion"/>
  </si>
  <si>
    <t>5座/5大</t>
    <phoneticPr fontId="6" type="noConversion"/>
  </si>
  <si>
    <t>5/7座/3大2小</t>
    <phoneticPr fontId="6" type="noConversion"/>
  </si>
  <si>
    <t>5/7座/4大2小</t>
    <phoneticPr fontId="6" type="noConversion"/>
  </si>
  <si>
    <t>6/8座/2大2小</t>
    <phoneticPr fontId="6" type="noConversion"/>
  </si>
  <si>
    <t>4座/1大2小</t>
    <phoneticPr fontId="6" type="noConversion"/>
  </si>
  <si>
    <t>4座/2大1小</t>
    <phoneticPr fontId="6" type="noConversion"/>
  </si>
  <si>
    <t>5座/2大2小</t>
    <phoneticPr fontId="6" type="noConversion"/>
  </si>
  <si>
    <t>5座/4大2小</t>
    <phoneticPr fontId="6" type="noConversion"/>
  </si>
  <si>
    <t>5座/2中1小</t>
    <phoneticPr fontId="6" type="noConversion"/>
  </si>
  <si>
    <t>5座/2-3中</t>
    <phoneticPr fontId="6" type="noConversion"/>
  </si>
  <si>
    <t>5座/3大2小</t>
    <phoneticPr fontId="6" type="noConversion"/>
  </si>
  <si>
    <t>排量</t>
    <phoneticPr fontId="6" type="noConversion"/>
  </si>
  <si>
    <t>座位/行李</t>
    <phoneticPr fontId="6" type="noConversion"/>
  </si>
  <si>
    <t>4-6天</t>
    <phoneticPr fontId="6" type="noConversion"/>
  </si>
  <si>
    <t>7-13天</t>
    <phoneticPr fontId="6" type="noConversion"/>
  </si>
  <si>
    <t>14-20天</t>
    <phoneticPr fontId="6" type="noConversion"/>
  </si>
  <si>
    <t>21+天</t>
    <phoneticPr fontId="6" type="noConversion"/>
  </si>
  <si>
    <t>1-2天</t>
    <phoneticPr fontId="6" type="noConversion"/>
  </si>
  <si>
    <t>3-6天</t>
    <phoneticPr fontId="6" type="noConversion"/>
  </si>
  <si>
    <t>47米</t>
    <phoneticPr fontId="6" type="noConversion"/>
  </si>
  <si>
    <t>300米</t>
    <phoneticPr fontId="6" type="noConversion"/>
  </si>
  <si>
    <t>400米</t>
    <phoneticPr fontId="6" type="noConversion"/>
  </si>
  <si>
    <t>Aranui Cave  阿拉奴伊洞</t>
    <phoneticPr fontId="6" type="noConversion"/>
  </si>
  <si>
    <t>130米</t>
    <phoneticPr fontId="6" type="noConversion"/>
  </si>
  <si>
    <t>付款方式</t>
    <phoneticPr fontId="6" type="noConversion"/>
  </si>
  <si>
    <t>-</t>
    <phoneticPr fontId="6" type="noConversion"/>
  </si>
  <si>
    <t>-</t>
    <phoneticPr fontId="6" type="noConversion"/>
  </si>
  <si>
    <t>$15-$20 off</t>
    <phoneticPr fontId="6" type="noConversion"/>
  </si>
  <si>
    <t>$15-$20 off</t>
    <phoneticPr fontId="6" type="noConversion"/>
  </si>
  <si>
    <t>$15-$20 off</t>
    <phoneticPr fontId="6" type="noConversion"/>
  </si>
  <si>
    <t>www.thlonline.com      nzinfo@thlrentals.com</t>
    <phoneticPr fontId="6" type="noConversion"/>
  </si>
  <si>
    <t>www.omegarentalcars.com              reservations@omegarentals.com</t>
    <phoneticPr fontId="6" type="noConversion"/>
  </si>
  <si>
    <t>付款方式</t>
    <phoneticPr fontId="6" type="noConversion"/>
  </si>
  <si>
    <t>Toyota Corolla (or similar)</t>
    <phoneticPr fontId="6" type="noConversion"/>
  </si>
  <si>
    <t>Toyota Camry (or similar)</t>
    <phoneticPr fontId="6" type="noConversion"/>
  </si>
  <si>
    <t>Toyota Rav 4 (or similar)</t>
    <phoneticPr fontId="6" type="noConversion"/>
  </si>
  <si>
    <t>Toyota Prado (or similar)</t>
    <phoneticPr fontId="6" type="noConversion"/>
  </si>
  <si>
    <t>Toyota Highlander (or similar)</t>
    <phoneticPr fontId="6" type="noConversion"/>
  </si>
  <si>
    <t>Toyota Corolla (or similar)</t>
    <phoneticPr fontId="6" type="noConversion"/>
  </si>
  <si>
    <t>Toyota Rav 4 (or similar)</t>
    <phoneticPr fontId="6" type="noConversion"/>
  </si>
  <si>
    <t>Hyundai iMax (or similar)</t>
    <phoneticPr fontId="6" type="noConversion"/>
  </si>
  <si>
    <t>Hobbiton Movie Set Tour ex Matamata i-site</t>
    <phoneticPr fontId="6" type="noConversion"/>
  </si>
  <si>
    <t>GPS/天</t>
    <phoneticPr fontId="6" type="noConversion"/>
  </si>
  <si>
    <t>-</t>
    <phoneticPr fontId="6" type="noConversion"/>
  </si>
  <si>
    <t>基督城Christchurch --- Greymouth格雷茅斯 8:15am - 12:45pm</t>
    <phoneticPr fontId="6" type="noConversion"/>
  </si>
  <si>
    <t>$89-$199</t>
    <phoneticPr fontId="6" type="noConversion"/>
  </si>
  <si>
    <t>$62-$139</t>
    <phoneticPr fontId="6" type="noConversion"/>
  </si>
  <si>
    <t>Ace Rental</t>
    <phoneticPr fontId="6" type="noConversion"/>
  </si>
  <si>
    <t>http://ace.partners/?a=31&amp;c=3&amp;p=r&amp;s1=</t>
    <phoneticPr fontId="6" type="noConversion"/>
  </si>
  <si>
    <t>-</t>
    <phoneticPr fontId="6" type="noConversion"/>
  </si>
  <si>
    <t>10% off</t>
    <phoneticPr fontId="6" type="noConversion"/>
  </si>
  <si>
    <t>TSS Earnslaw Vintage Steamship Cruises 百年蒸汽船   每天4班：10:00am, 12:00pm, 2:00pm, 4:00pm</t>
    <phoneticPr fontId="6" type="noConversion"/>
  </si>
  <si>
    <t>2天一晚</t>
    <phoneticPr fontId="6" type="noConversion"/>
  </si>
  <si>
    <t>$20 off</t>
    <phoneticPr fontId="6" type="noConversion"/>
  </si>
  <si>
    <t>5% off</t>
    <phoneticPr fontId="6" type="noConversion"/>
  </si>
  <si>
    <t>$10 off</t>
    <phoneticPr fontId="6" type="noConversion"/>
  </si>
  <si>
    <t>$15 off</t>
    <phoneticPr fontId="6" type="noConversion"/>
  </si>
  <si>
    <t>5% off</t>
    <phoneticPr fontId="6" type="noConversion"/>
  </si>
  <si>
    <t>10% off</t>
    <phoneticPr fontId="6" type="noConversion"/>
  </si>
  <si>
    <t>$5 off</t>
    <phoneticPr fontId="6" type="noConversion"/>
  </si>
  <si>
    <t>5%-10% off</t>
    <phoneticPr fontId="6" type="noConversion"/>
  </si>
  <si>
    <t>-</t>
    <phoneticPr fontId="6" type="noConversion"/>
  </si>
  <si>
    <t>5% off</t>
    <phoneticPr fontId="6" type="noConversion"/>
  </si>
  <si>
    <t xml:space="preserve"> </t>
    <phoneticPr fontId="6" type="noConversion"/>
  </si>
  <si>
    <t>Shotover Jet-Kawarau River Rafting</t>
    <phoneticPr fontId="6" type="noConversion"/>
  </si>
  <si>
    <t>-</t>
    <phoneticPr fontId="6" type="noConversion"/>
  </si>
  <si>
    <t>Shotover Jet-Helicopter-Skyline Gondola</t>
    <phoneticPr fontId="6" type="noConversion"/>
  </si>
  <si>
    <t>Shotover Jet-Helicopter scenic flight to Remarkables</t>
    <phoneticPr fontId="6" type="noConversion"/>
  </si>
  <si>
    <t>Shotover Jet-Helicopter-Ziptrek-Skyline Gondola</t>
    <phoneticPr fontId="6" type="noConversion"/>
  </si>
  <si>
    <t>Shotover Jet-Kawarau Bungy</t>
    <phoneticPr fontId="6" type="noConversion"/>
  </si>
  <si>
    <t>Shotover Jet-Shotover Rafting</t>
    <phoneticPr fontId="6" type="noConversion"/>
  </si>
  <si>
    <t>Shotover Jet-Helicopter-Shotover Rafting</t>
    <phoneticPr fontId="6" type="noConversion"/>
  </si>
  <si>
    <t>Nevis Bungy-Shotover Rafting</t>
    <phoneticPr fontId="6" type="noConversion"/>
  </si>
  <si>
    <t>全天</t>
    <phoneticPr fontId="6" type="noConversion"/>
  </si>
  <si>
    <t>Nevis Bungy-Shotover Jet-Helicopter-Shotover Rafting</t>
    <phoneticPr fontId="6" type="noConversion"/>
  </si>
  <si>
    <t>Kawarau Bungy-Shotover Jet-Helicopter-Shotover Rafting</t>
    <phoneticPr fontId="6" type="noConversion"/>
  </si>
  <si>
    <t>Nevis Bungy-Shotover Jet</t>
    <phoneticPr fontId="6" type="noConversion"/>
  </si>
  <si>
    <t>-</t>
    <phoneticPr fontId="6" type="noConversion"/>
  </si>
  <si>
    <t>Canyon Swing-Shotover Rafting</t>
    <phoneticPr fontId="6" type="noConversion"/>
  </si>
  <si>
    <t>全天</t>
    <phoneticPr fontId="6" type="noConversion"/>
  </si>
  <si>
    <t>Shotover Rafting-Canyon Swing</t>
    <phoneticPr fontId="6" type="noConversion"/>
  </si>
  <si>
    <t>Canyon Swing-Shotover Jet-Shotover Rafting</t>
    <phoneticPr fontId="6" type="noConversion"/>
  </si>
  <si>
    <t>全天全天</t>
    <phoneticPr fontId="6" type="noConversion"/>
  </si>
  <si>
    <t>-</t>
    <phoneticPr fontId="6" type="noConversion"/>
  </si>
  <si>
    <t>Wild West Adventures Company in Greymouth  http://www.fun-nz.com/</t>
    <phoneticPr fontId="6" type="noConversion"/>
  </si>
  <si>
    <t>5% off</t>
    <phoneticPr fontId="6" type="noConversion"/>
  </si>
  <si>
    <t>付款方式</t>
    <phoneticPr fontId="6" type="noConversion"/>
  </si>
  <si>
    <t>一晚</t>
    <phoneticPr fontId="6" type="noConversion"/>
  </si>
  <si>
    <t>10% off</t>
    <phoneticPr fontId="6" type="noConversion"/>
  </si>
  <si>
    <t>5% off</t>
    <phoneticPr fontId="6" type="noConversion"/>
  </si>
  <si>
    <t>半天</t>
    <phoneticPr fontId="6" type="noConversion"/>
  </si>
  <si>
    <t>全天</t>
    <phoneticPr fontId="6" type="noConversion"/>
  </si>
  <si>
    <t>-</t>
    <phoneticPr fontId="6" type="noConversion"/>
  </si>
  <si>
    <t>付款方式</t>
    <phoneticPr fontId="6" type="noConversion"/>
  </si>
  <si>
    <t>Seals &amp; Sand（AquaTaxi to Torrent Bay and walk to Onetahuti (4hrs) to meet the boat again at 4pm）</t>
    <phoneticPr fontId="6" type="noConversion"/>
  </si>
  <si>
    <t>Beaches &amp; Bays（AquaTaxi to Bark Bay then walk to Anchorage (3.5hrs) to meet boat again at 2.30pm or 4pm）</t>
    <phoneticPr fontId="6" type="noConversion"/>
  </si>
  <si>
    <r>
      <rPr>
        <sz val="9"/>
        <color indexed="8"/>
        <rFont val="幼圆"/>
        <family val="3"/>
        <charset val="134"/>
      </rPr>
      <t>Awaroa Escape</t>
    </r>
    <r>
      <rPr>
        <sz val="7"/>
        <color indexed="8"/>
        <rFont val="幼圆"/>
        <family val="3"/>
        <charset val="134"/>
      </rPr>
      <t>（AquaTaxi to Bark Bay or Onetahuti. Walk to Awaroa Bay (from Bark Bay 3hrs, Onetahuti 1hr) where you can purchase lunch at Awaroa Lodge. Pickup at Awaroa at 1:45 or 3pm）</t>
    </r>
    <phoneticPr fontId="6" type="noConversion"/>
  </si>
  <si>
    <r>
      <t>Slice of Paradise</t>
    </r>
    <r>
      <rPr>
        <sz val="7"/>
        <color indexed="8"/>
        <rFont val="幼圆"/>
        <family val="3"/>
        <charset val="134"/>
      </rPr>
      <t>（Travel the length of the Park to Totaranui and then back to either Onetahuti for a 1.5hr walk to Bark Bay (pickup 2:45pm or 3:45pm) or to Bark Bay for a 3.5 hr walk to Anchorage (pickup 4pm)）</t>
    </r>
    <phoneticPr fontId="6" type="noConversion"/>
  </si>
  <si>
    <t>Falls River（AquaTaxi to Torrent Bay then walk to Bark Bay (2.5hrs) to meet the boat again at 1.00pm, 2.30pm or 4pm. 9am or 10.30am departure）</t>
    <phoneticPr fontId="6" type="noConversion"/>
  </si>
  <si>
    <t>Abel Tasman Classic（Travel the length of the Park to Totaranui and then back to Torrent Bay for a 2.5 hour walk to Bark Bay (pick up 2.45pm or 3.45pm). 9am departure only）</t>
    <phoneticPr fontId="6" type="noConversion"/>
  </si>
  <si>
    <t>Pitt Head Walk（AquaTaxi to Anchorage Bay and walk the Pitt Head Loop Track (1 hour) to Anchorage and meet your return water taxi. (Pickup at 11:45am, 1pm, 2.30pm or 4pm)）</t>
    <phoneticPr fontId="6" type="noConversion"/>
  </si>
  <si>
    <r>
      <t>Scenic Cruise</t>
    </r>
    <r>
      <rPr>
        <sz val="7"/>
        <color indexed="8"/>
        <rFont val="幼圆"/>
        <family val="3"/>
        <charset val="134"/>
      </rPr>
      <t>（Comprehensive round trip visiting all points of interest along the sparkling bays and golden beaches of the park. The friendly fur seals of Tonga Island are a highlight.）</t>
    </r>
    <phoneticPr fontId="6" type="noConversion"/>
  </si>
  <si>
    <t>5% off</t>
    <phoneticPr fontId="6" type="noConversion"/>
  </si>
  <si>
    <t>40米</t>
    <phoneticPr fontId="6" type="noConversion"/>
  </si>
  <si>
    <t>庫克山蒂卡普活動/項目/景點</t>
    <phoneticPr fontId="6" type="noConversion"/>
  </si>
  <si>
    <t>時長</t>
    <phoneticPr fontId="6" type="noConversion"/>
  </si>
  <si>
    <t>官網報價</t>
    <phoneticPr fontId="6" type="noConversion"/>
  </si>
  <si>
    <t>KTL報價</t>
    <phoneticPr fontId="6" type="noConversion"/>
  </si>
  <si>
    <t>兒童</t>
    <phoneticPr fontId="6" type="noConversion"/>
  </si>
  <si>
    <t>The Hermitage  http://www.hermitage.co.nz/</t>
    <phoneticPr fontId="6" type="noConversion"/>
  </si>
  <si>
    <t>全款預付</t>
    <phoneticPr fontId="6" type="noConversion"/>
  </si>
  <si>
    <t>Mt Cook Guided Day Walks 庫克山徒步 （小孩10-14歲）</t>
    <phoneticPr fontId="6" type="noConversion"/>
  </si>
  <si>
    <t>Big Sky Stargazing 庫克山觀星 （小孩4-14歲）</t>
    <phoneticPr fontId="6" type="noConversion"/>
  </si>
  <si>
    <t>1.5小時</t>
    <phoneticPr fontId="6" type="noConversion"/>
  </si>
  <si>
    <t>Glacier Explorers 冰河遊船探險 （小孩4-14歲）</t>
    <phoneticPr fontId="6" type="noConversion"/>
  </si>
  <si>
    <t>2.5小時</t>
    <phoneticPr fontId="6" type="noConversion"/>
  </si>
  <si>
    <t>Air Safaris  http://www.airsafaris.co.nz/  小孩3-13歲                                                                              sales@airsafaris.co.nz  +64 3 680 6880</t>
    <phoneticPr fontId="6" type="noConversion"/>
  </si>
  <si>
    <t>預付訂金，信用卡擔保</t>
    <phoneticPr fontId="6" type="noConversion"/>
  </si>
  <si>
    <t>The Grand Traverse 大穿越之旅（觀光飛機Tekapo出發）</t>
    <phoneticPr fontId="6" type="noConversion"/>
  </si>
  <si>
    <t>50分鐘</t>
    <phoneticPr fontId="6" type="noConversion"/>
  </si>
  <si>
    <t>Helicopter Line  http://www.helicopter.co.nz/  直升飛機含一次雪山降落，飛行活動小孩4-14歲，4歲以下免費</t>
    <phoneticPr fontId="6" type="noConversion"/>
  </si>
  <si>
    <t>Mt Cook Glacier Heli Hike 庫克山塔斯曼冰川直升機徒步（庫克山機場出發）小孩最小8歲</t>
    <phoneticPr fontId="6" type="noConversion"/>
  </si>
  <si>
    <t>3小時</t>
    <phoneticPr fontId="6" type="noConversion"/>
  </si>
  <si>
    <t>直升機飛行觀光，含一次雪山降落，庫克山Glentanner機場出發</t>
    <phoneticPr fontId="6" type="noConversion"/>
  </si>
  <si>
    <t>40分鐘</t>
    <phoneticPr fontId="6" type="noConversion"/>
  </si>
  <si>
    <t>35分鐘</t>
    <phoneticPr fontId="6" type="noConversion"/>
  </si>
  <si>
    <t>20分鐘</t>
    <phoneticPr fontId="6" type="noConversion"/>
  </si>
  <si>
    <t>Earth &amp; Sky Stargazing  http://www.earthandskynz.com/  小孩8-17歲</t>
    <phoneticPr fontId="6" type="noConversion"/>
  </si>
  <si>
    <t>Mt. John Observatory Tour 蒂卡普約翰山天文臺夜間觀星團（時間由活動公司當天確認）</t>
    <phoneticPr fontId="6" type="noConversion"/>
  </si>
  <si>
    <t>2小時</t>
    <phoneticPr fontId="6" type="noConversion"/>
  </si>
  <si>
    <t>Cowan's Observatory Tour 蒂卡普Cowan夜間觀星團（適合8歲以下小孩，小孩5-17歲，5歲以下免費）</t>
    <phoneticPr fontId="6" type="noConversion"/>
  </si>
  <si>
    <t>1小時15分鐘</t>
    <phoneticPr fontId="6" type="noConversion"/>
  </si>
  <si>
    <t>皇后鎮活動/項目/景點</t>
    <phoneticPr fontId="6" type="noConversion"/>
  </si>
  <si>
    <t>時長</t>
    <phoneticPr fontId="6" type="noConversion"/>
  </si>
  <si>
    <t>官網報價</t>
    <phoneticPr fontId="6" type="noConversion"/>
  </si>
  <si>
    <t>KTL報價</t>
    <phoneticPr fontId="6" type="noConversion"/>
  </si>
  <si>
    <t>Real Journeys http://www.realjourneys.co.nz/  小孩5-14歲，5歲以下免費；過夜船小孩1-14歲,1歲以下免費；觀光飛機小孩4-14歲，4歲以下免費</t>
    <phoneticPr fontId="6" type="noConversion"/>
  </si>
  <si>
    <t>Walter Peak Farm tours 蒸汽船+高原牧場 （含早茶/下午茶） 每天3班：10:00am, 12:00pm, 2:00pm</t>
    <phoneticPr fontId="6" type="noConversion"/>
  </si>
  <si>
    <t>3.5小時</t>
    <phoneticPr fontId="6" type="noConversion"/>
  </si>
  <si>
    <t>TSS + Horse Trek  蒸汽船+牧場騎馬（含早茶/下午茶，小孩8-14歲，40分鐘騎馬）  每天3班：10:00am, 12:00pm, 2:00pm</t>
    <phoneticPr fontId="6" type="noConversion"/>
  </si>
  <si>
    <t>Walter Peak Gourmet BBQ Lunch 蒸汽船+牧場+燒烤自助午餐   每天2班：10:00am, 12:00pm</t>
    <phoneticPr fontId="6" type="noConversion"/>
  </si>
  <si>
    <t>Walter Peak Gourmet BBQ Dinner 蒸汽船+牧場+燒烤自助晚餐 6:00pm</t>
    <phoneticPr fontId="6" type="noConversion"/>
  </si>
  <si>
    <t>4小時</t>
    <phoneticPr fontId="6" type="noConversion"/>
  </si>
  <si>
    <t>Milford Sound Nature Cruises 米爾福德峽灣自然風光游  米佛遊船碼頭10:30am發船</t>
    <phoneticPr fontId="6" type="noConversion"/>
  </si>
  <si>
    <t>Milford Sound Nature Cruises 米爾福德峽灣自然風光游  米佛遊船碼頭1:35pm發船</t>
    <phoneticPr fontId="6" type="noConversion"/>
  </si>
  <si>
    <t>Milford Sound Nature Cruises 米爾福德峽灣自然風光游 皇后鎮7：15am發車</t>
    <phoneticPr fontId="6" type="noConversion"/>
  </si>
  <si>
    <t>13小時</t>
    <phoneticPr fontId="6" type="noConversion"/>
  </si>
  <si>
    <t>Milford Sound Nature Cruises 米爾福德峽灣自然風光游 皇后鎮觀光飛機來回 12:30pm</t>
    <phoneticPr fontId="6" type="noConversion"/>
  </si>
  <si>
    <t>4小時20分鐘</t>
    <phoneticPr fontId="6" type="noConversion"/>
  </si>
  <si>
    <t>Milford Sound Scenic Cruises 米爾福德峽灣風景觀光游  米佛遊船碼頭9:00am發船</t>
    <phoneticPr fontId="6" type="noConversion"/>
  </si>
  <si>
    <t>1小時40分鐘</t>
    <phoneticPr fontId="6" type="noConversion"/>
  </si>
  <si>
    <t>Milford Sound Scenic Cruises 米爾福德峽灣風景觀光游  米佛遊船碼頭11:00am發船</t>
    <phoneticPr fontId="6" type="noConversion"/>
  </si>
  <si>
    <t>Milford Sound Scenic Cruises 米爾福德峽灣風景觀光游  米佛遊船碼頭12:00pm發船</t>
    <phoneticPr fontId="6" type="noConversion"/>
  </si>
  <si>
    <t>Milford Sound Scenic Cruises 米爾福德峽灣風景觀光游  米佛遊船碼頭1:00pm發船</t>
    <phoneticPr fontId="6" type="noConversion"/>
  </si>
  <si>
    <t>Milford Sound Scenic Cruises 米爾福德峽灣風景觀光游  米佛遊船碼頭2:00pm發船</t>
    <phoneticPr fontId="6" type="noConversion"/>
  </si>
  <si>
    <t>Milford Sound Scenic Cruises 米爾福德峽灣風景觀光游  米佛遊船碼頭3:00pm發船</t>
    <phoneticPr fontId="6" type="noConversion"/>
  </si>
  <si>
    <t>Milford Sound Scenic Cruises 米爾福德峽灣風景觀光游  皇后鎮6：55am發車</t>
    <phoneticPr fontId="6" type="noConversion"/>
  </si>
  <si>
    <t>12小時30分鐘</t>
    <phoneticPr fontId="6" type="noConversion"/>
  </si>
  <si>
    <t>Milford Sound Scenic Cruises 米爾福德峽灣風景觀光游  皇后鎮觀光飛機來回，每天兩班：8:00am 2:00pm</t>
    <phoneticPr fontId="6" type="noConversion"/>
  </si>
  <si>
    <t>3小時40分鐘</t>
    <phoneticPr fontId="6" type="noConversion"/>
  </si>
  <si>
    <t>Milford Sound Scenic Cruises 米爾福德峽灣風景觀光游  皇后鎮觀光飛機來回 10:00am</t>
    <phoneticPr fontId="6" type="noConversion"/>
  </si>
  <si>
    <t>Milford Mariner Overnight Cruises 米爾福德峽灣水手號過夜船 （Double &amp; Twin Share) 米佛遊船碼頭 15:30/16:30發船</t>
    <phoneticPr fontId="6" type="noConversion"/>
  </si>
  <si>
    <t>Milford Mariner Overnight Cruises 米爾福德峽灣水手號過夜船 （Quad Share) 米佛遊船碼頭15:30/16:30發船</t>
    <phoneticPr fontId="6" type="noConversion"/>
  </si>
  <si>
    <t>Doubtful Sound Wilderness Cruises 神奇峽灣探索自然巡遊  Manapouri遊船碼頭8:00am發船</t>
    <phoneticPr fontId="6" type="noConversion"/>
  </si>
  <si>
    <t>8小時</t>
    <phoneticPr fontId="6" type="noConversion"/>
  </si>
  <si>
    <t>Doubtful Sound Wilderness Cruises 神奇峽灣探索自然巡遊  Manapouri遊船碼頭10:30am發船</t>
    <phoneticPr fontId="6" type="noConversion"/>
  </si>
  <si>
    <t>Doubtful Sound Wilderness Cruises 神奇峽灣探索自然巡遊  皇后鎮 7:15am發車</t>
    <phoneticPr fontId="6" type="noConversion"/>
  </si>
  <si>
    <t>Doubtful Sound Wilderness Cruises 神奇峽灣探索自然巡遊  Te Anau 7:00am發車</t>
    <phoneticPr fontId="6" type="noConversion"/>
  </si>
  <si>
    <t>10小時</t>
    <phoneticPr fontId="6" type="noConversion"/>
  </si>
  <si>
    <t>Doubtful Sound Wilderness Cruises 神奇峽灣探索自然巡遊  Te Anau 9:30am發車</t>
    <phoneticPr fontId="6" type="noConversion"/>
  </si>
  <si>
    <t>Doubtful Sound Overnight Cruises 神奇峽灣過夜船 （Double &amp; Twin Share) Manapouri遊船碼頭12:00pm/12:30pm發船</t>
    <phoneticPr fontId="6" type="noConversion"/>
  </si>
  <si>
    <t>Doubtful Sound Overnight Cruises 神奇峽灣過夜船 （Quad Share) Manapouri遊船碼頭12:00pm/12:30pm發船</t>
    <phoneticPr fontId="6" type="noConversion"/>
  </si>
  <si>
    <t>Te Anau Glowworm Caves 蒂安娜螢火蟲洞 每天4班：2:00pm,5:45pm,7:00pm,8:15pm</t>
    <phoneticPr fontId="6" type="noConversion"/>
  </si>
  <si>
    <t>2小時15分鐘</t>
    <phoneticPr fontId="6" type="noConversion"/>
  </si>
  <si>
    <t>其他RJ官網上的產品專案均可預定，請諮詢客服</t>
    <phoneticPr fontId="6" type="noConversion"/>
  </si>
  <si>
    <t>NZONE Skydive Queenstown http://www.nzoneskydive.co.nz/</t>
    <phoneticPr fontId="6" type="noConversion"/>
  </si>
  <si>
    <t>Tandem Skydive 高空跳傘</t>
    <phoneticPr fontId="6" type="noConversion"/>
  </si>
  <si>
    <t>20張</t>
    <phoneticPr fontId="6" type="noConversion"/>
  </si>
  <si>
    <t>不預訂</t>
    <phoneticPr fontId="6" type="noConversion"/>
  </si>
  <si>
    <t>G-Force Paragliding http://www.nzgforce.com/  送價值30紐幣纜車票                                                               info@nzgforce.com  +64 3 441 8581</t>
    <phoneticPr fontId="6" type="noConversion"/>
  </si>
  <si>
    <t>Skyline Gondola 滑翔傘（送價值$30.00纜車票），空中滑翔時間約10分鐘</t>
    <phoneticPr fontId="6" type="noConversion"/>
  </si>
  <si>
    <t>1小時</t>
    <phoneticPr fontId="6" type="noConversion"/>
  </si>
  <si>
    <t>Early Bird Special 早間9點促銷</t>
    <phoneticPr fontId="6" type="noConversion"/>
  </si>
  <si>
    <t>1-2小時</t>
    <phoneticPr fontId="6" type="noConversion"/>
  </si>
  <si>
    <t>Dart River Funyak Safaris http://www.dartriver.co.nz/  小孩5-15歲（此優惠價須預訂其他活動方能享用）</t>
    <phoneticPr fontId="6" type="noConversion"/>
  </si>
  <si>
    <t>Funyaks Safaris 獨木舟天堂鎮探索之旅 （噴射快艇+獨木舟）（皇后鎮7:30am出發）</t>
    <phoneticPr fontId="6" type="noConversion"/>
  </si>
  <si>
    <t>9小時</t>
    <phoneticPr fontId="6" type="noConversion"/>
  </si>
  <si>
    <t>Wilderness Jet Safaris 噴射快艇魔戒之旅 （皇后鎮7:40am和11:40am出發）</t>
    <phoneticPr fontId="6" type="noConversion"/>
  </si>
  <si>
    <t>6小時</t>
    <phoneticPr fontId="6" type="noConversion"/>
  </si>
  <si>
    <t>Glenorchy Discovery 格林諾奇之旅（最少15人，帶中文嚮導，適合團隊，格林諾奇出發）</t>
    <phoneticPr fontId="6" type="noConversion"/>
  </si>
  <si>
    <t>2小時20分鐘</t>
    <phoneticPr fontId="6" type="noConversion"/>
  </si>
  <si>
    <t>Dart River &amp; RJ Milford Sound Combo 觀光飛機來回米佛峽灣遊船加噴射快艇魔戒之旅套票（含皇后鎮接送）</t>
    <phoneticPr fontId="6" type="noConversion"/>
  </si>
  <si>
    <t>Dart River &amp; Milford Sound Combo 觀光飛機來回米佛峽灣遊船加噴射快艇魔戒之旅套票（含皇后鎮接送）</t>
    <phoneticPr fontId="6" type="noConversion"/>
  </si>
  <si>
    <t>10.5小時</t>
    <phoneticPr fontId="6" type="noConversion"/>
  </si>
  <si>
    <t>Shotover Jet http://www.shotoverjet.com/ 小孩5-15歲 （此優惠價須預訂其他活動方能享用）</t>
    <phoneticPr fontId="6" type="noConversion"/>
  </si>
  <si>
    <t>Shotover Jet Shotover噴射快艇（包含皇后鎮出發來回開車及報到時間共需1.5小時）</t>
    <phoneticPr fontId="6" type="noConversion"/>
  </si>
  <si>
    <t>Skyline Gondola https://www.skyline.co.nz/ 每天開放，早9點到晚9點，小孩5-14歲， 5歲以下免費</t>
    <phoneticPr fontId="6" type="noConversion"/>
  </si>
  <si>
    <t>Gondola 纜車</t>
    <phoneticPr fontId="6" type="noConversion"/>
  </si>
  <si>
    <t>Gondola &amp; Buffet Lunch 纜車+自助午餐（午餐12:00-2:00pm）</t>
    <phoneticPr fontId="6" type="noConversion"/>
  </si>
  <si>
    <t>Gondola &amp; Buffet Dinner 纜車+自助晚餐（晚餐5:45-8:45pm）</t>
    <phoneticPr fontId="6" type="noConversion"/>
  </si>
  <si>
    <t>Gondola &amp; B.D. &amp; Kiwi Haka 纜車+自助晚餐+毛利戰舞</t>
    <phoneticPr fontId="6" type="noConversion"/>
  </si>
  <si>
    <t>Kiwi Haka 毛利戰舞 （17:15；18:00,19:15）</t>
    <phoneticPr fontId="6" type="noConversion"/>
  </si>
  <si>
    <t>30分鐘</t>
    <phoneticPr fontId="6" type="noConversion"/>
  </si>
  <si>
    <t>Gondola &amp; Kiwi Haka 纜車+毛利戰舞</t>
    <phoneticPr fontId="6" type="noConversion"/>
  </si>
  <si>
    <t>Gondola &amp; 3 Luge rides 纜車+3圈滑板車（其他圈數Luge價格諮詢客服）</t>
    <phoneticPr fontId="6" type="noConversion"/>
  </si>
  <si>
    <t>Sunrise Balloon http://www.ballooningnz.com/ 小孩4-12歲，預訂時需要體重</t>
    <phoneticPr fontId="6" type="noConversion"/>
  </si>
  <si>
    <t>Hot Air Ballooning 熱氣球（最重不超過136kg） 熱氣球飛行時間約1小時</t>
    <phoneticPr fontId="6" type="noConversion"/>
  </si>
  <si>
    <t>Challenge Rafting Queenstown http://www.queenstownrafting.co.nz/</t>
    <phoneticPr fontId="6" type="noConversion"/>
  </si>
  <si>
    <t>Shotover River Shotover河漂流 上午下午各一班，漂流時間1.5-2.5小時</t>
    <phoneticPr fontId="6" type="noConversion"/>
  </si>
  <si>
    <t>5小時</t>
    <phoneticPr fontId="6" type="noConversion"/>
  </si>
  <si>
    <t>Kawarau River 卡瓦勞河漂流  上午下午各一班，漂流時間1-1.5小時</t>
    <phoneticPr fontId="6" type="noConversion"/>
  </si>
  <si>
    <t>Helicopter Line  http://www.helicopter.co.nz/  直升飛機含一次雪山降落，小孩4-14歲，4歲以下免費，皇后鎮出發</t>
    <phoneticPr fontId="6" type="noConversion"/>
  </si>
  <si>
    <t>Southern Glacier Experience 直升飛機觀光飛行 - 南阿爾卑斯山脈和冰川</t>
    <phoneticPr fontId="6" type="noConversion"/>
  </si>
  <si>
    <t>Alpine Snow Landing 直升飛機觀光飛行 - 阿爾卑林雪山降落</t>
    <phoneticPr fontId="6" type="noConversion"/>
  </si>
  <si>
    <t>The Remarkables 直升飛機觀光飛行 - 卓越山（冬天雪山降落）</t>
    <phoneticPr fontId="6" type="noConversion"/>
  </si>
  <si>
    <t>Milford Sound 米佛峽灣觀光飛行</t>
    <phoneticPr fontId="6" type="noConversion"/>
  </si>
  <si>
    <t>90分鐘</t>
    <phoneticPr fontId="6" type="noConversion"/>
  </si>
  <si>
    <t>Heli Wine Tour 直升機品酒之旅含酒店接送和午餐 1-2人</t>
    <phoneticPr fontId="6" type="noConversion"/>
  </si>
  <si>
    <t>4.5小時</t>
    <phoneticPr fontId="6" type="noConversion"/>
  </si>
  <si>
    <t>Heli Wine Tour 直升機品酒之旅含酒店接送和午餐 3-6人</t>
    <phoneticPr fontId="6" type="noConversion"/>
  </si>
  <si>
    <t>AJ Hackett Bungy http://www.bungy.co.nz/chinese/   小孩10-14歲</t>
    <phoneticPr fontId="6" type="noConversion"/>
  </si>
  <si>
    <t>Kawarau Bungy  卡瓦勞大橋蹦極</t>
    <phoneticPr fontId="6" type="noConversion"/>
  </si>
  <si>
    <t>Kawarau Zipride  卡瓦勞高空飛人滑行</t>
    <phoneticPr fontId="6" type="noConversion"/>
  </si>
  <si>
    <t>The Nevis Bungy Nevis高空蹦極 最小13歲</t>
    <phoneticPr fontId="6" type="noConversion"/>
  </si>
  <si>
    <t>The Ledge Bungy  Ledge蹦極</t>
    <phoneticPr fontId="6" type="noConversion"/>
  </si>
  <si>
    <t>The Nevis Swing  Nevis高空蕩秋千</t>
    <phoneticPr fontId="6" type="noConversion"/>
  </si>
  <si>
    <t>The Ledge Swing  Ledge高空蕩秋千</t>
    <phoneticPr fontId="6" type="noConversion"/>
  </si>
  <si>
    <t>More combos 更多套票組合</t>
    <phoneticPr fontId="6" type="noConversion"/>
  </si>
  <si>
    <t>High Country Horses http://www.high-country-horses.co.nz/  預訂需要體重及騎馬水準</t>
    <phoneticPr fontId="6" type="noConversion"/>
  </si>
  <si>
    <t>REES RIVER RIDE Rees河谷騎馬（Glenorchy出發，小孩5-14歲）</t>
    <phoneticPr fontId="6" type="noConversion"/>
  </si>
  <si>
    <t>PARADISE ON THE REES 天堂鎮騎馬（Glenorchy出發，小孩7-14歲）騎馬時間2.5小時</t>
    <phoneticPr fontId="6" type="noConversion"/>
  </si>
  <si>
    <t>PARADISE ON THE REES 天堂鎮騎馬（Queenstown出發，小孩7-14歲）騎馬時間2.5小時</t>
    <phoneticPr fontId="6" type="noConversion"/>
  </si>
  <si>
    <t>Hydro Attack http://www.hydroattack.co.nz 最小年齡6歲，最高身高1.93米，最高體重110公斤</t>
    <phoneticPr fontId="6" type="noConversion"/>
  </si>
  <si>
    <t>The Shark Bite 鯊魚船</t>
    <phoneticPr fontId="6" type="noConversion"/>
  </si>
  <si>
    <t>Queenstown Combos 皇后鎮極限運動套票http://www.combos.co.nz/</t>
    <phoneticPr fontId="6" type="noConversion"/>
  </si>
  <si>
    <t>其他官網項目預定請諮詢客服</t>
    <phoneticPr fontId="6" type="noConversion"/>
  </si>
  <si>
    <t>瓦納卡活動/項目/景點</t>
    <phoneticPr fontId="6" type="noConversion"/>
  </si>
  <si>
    <t>Wanaka Skydive http://www.skydivewanaka.com/simplified-chinese</t>
    <phoneticPr fontId="6" type="noConversion"/>
  </si>
  <si>
    <t>Skydive 高空跳傘，送$20.00抵用券</t>
    <phoneticPr fontId="6" type="noConversion"/>
  </si>
  <si>
    <t>Oxbow Adventure http://www.oxbow.co.nz/ 瓦納卡Oxbow探險公司</t>
    <phoneticPr fontId="6" type="noConversion"/>
  </si>
  <si>
    <t>Jet Sprint boat，Ultimate Off roader，Claybird Shooting Combo 極速噴射賽艇+終極越野車+陶土飛靶射擊套餐</t>
    <phoneticPr fontId="6" type="noConversion"/>
  </si>
  <si>
    <t>Ultimate Off Roader，River Jetboat，Claybird Shooting Combo 終極越野車+噴射快艇+陶土飛靶射擊套餐</t>
    <phoneticPr fontId="6" type="noConversion"/>
  </si>
  <si>
    <t>Jet Sprint boat，Ultimate Off Roader，Helicopter flight 極速噴射賽艇+終極越野車+直升機套餐（含一次著陸）</t>
    <phoneticPr fontId="6" type="noConversion"/>
  </si>
  <si>
    <t>Full day Deluxe:包含極速噴射賽艇、終極越野車、陶土飛靶射擊、噴射快艇、直升飛機（含一次著陸）、飛刀、射箭、高爾夫、午餐</t>
    <phoneticPr fontId="6" type="noConversion"/>
  </si>
  <si>
    <t>Tucker on the Tops 直升機山頂野餐，2人起</t>
    <phoneticPr fontId="6" type="noConversion"/>
  </si>
  <si>
    <t>1小時起</t>
    <phoneticPr fontId="6" type="noConversion"/>
  </si>
  <si>
    <t>The Local 直升機觀光飛行（至少2人）</t>
    <phoneticPr fontId="6" type="noConversion"/>
  </si>
  <si>
    <t>The Local with a Grand Landing 直升機觀光飛行含一次著陸（至少2人）</t>
    <phoneticPr fontId="6" type="noConversion"/>
  </si>
  <si>
    <t>Mount Aspiring Flight 直升機觀光飛行（至少2人）</t>
    <phoneticPr fontId="6" type="noConversion"/>
  </si>
  <si>
    <t>Mount Aspiring Flight 直升機觀光飛行（至少3人）</t>
    <phoneticPr fontId="6" type="noConversion"/>
  </si>
  <si>
    <t>Wanaka Puzzling World    http://www.puzzlingworld.co.nz/  小孩5-15歲，5歲以下免費</t>
    <phoneticPr fontId="6" type="noConversion"/>
  </si>
  <si>
    <t>The Great Maze &amp; Illusion Rooms Combo  迷宮加迷幻屋套票</t>
    <phoneticPr fontId="6" type="noConversion"/>
  </si>
  <si>
    <t>西海岸活動/項目/景點</t>
    <phoneticPr fontId="6" type="noConversion"/>
  </si>
  <si>
    <t>Franz Josef Heli Hike 弗朗茲約瑟夫冰川直升機徒步（Franz出發） （小孩8-14歲）</t>
    <phoneticPr fontId="6" type="noConversion"/>
  </si>
  <si>
    <t>Mountain Scenic Spectacular 壯美山川直升機觀光飛行（Franz或Fox出發）</t>
    <phoneticPr fontId="6" type="noConversion"/>
  </si>
  <si>
    <t>Twin Glacier 雙冰川直升機觀光飛行（Franz或Fox出發）</t>
    <phoneticPr fontId="6" type="noConversion"/>
  </si>
  <si>
    <t>Fox Glacier &amp; Mt Cook 福克斯冰川和庫克山直升機觀光飛行（Fox出發）</t>
    <phoneticPr fontId="6" type="noConversion"/>
  </si>
  <si>
    <t>Neve Discoverer 精緻冰川直升機觀光飛行 （Franz或Fox出發）</t>
    <phoneticPr fontId="6" type="noConversion"/>
  </si>
  <si>
    <t>Fox Glacier Guides  http://www.foxguides.co.nz/</t>
    <phoneticPr fontId="6" type="noConversion"/>
  </si>
  <si>
    <t>Fox Glacier Heli Hike 福克斯冰川直升機徒步（小孩9-16歲）</t>
    <phoneticPr fontId="6" type="noConversion"/>
  </si>
  <si>
    <t>Franz Josef Glacier Guides  http://www.franzjosefglacier.com/ （此優惠價須預訂其他活動方能享用）</t>
    <phoneticPr fontId="6" type="noConversion"/>
  </si>
  <si>
    <t>Franz Josef Heli Hike 弗朗茲約瑟夫冰川直升機徒步（ 小孩8-16歲）（不含溫泉票）</t>
    <phoneticPr fontId="6" type="noConversion"/>
  </si>
  <si>
    <t>Franz Josef Heli Hike 弗朗茲約瑟夫冰川直升機徒步（ 小孩8-16歲）（送溫泉票）</t>
    <phoneticPr fontId="6" type="noConversion"/>
  </si>
  <si>
    <t>Ice Explorer 冰上探險（小孩12-16歲）</t>
    <phoneticPr fontId="6" type="noConversion"/>
  </si>
  <si>
    <t>Glacier Hot Pools 冰川溫泉</t>
    <phoneticPr fontId="6" type="noConversion"/>
  </si>
  <si>
    <t>Air Safaris  http://www.airsafaris.co.nz/  小孩3-13歲</t>
    <phoneticPr fontId="6" type="noConversion"/>
  </si>
  <si>
    <t>The Grand Traverse 大穿越之旅觀光飛機（Franz出發）</t>
    <phoneticPr fontId="6" type="noConversion"/>
  </si>
  <si>
    <t>Blackwater Rafting with Glow-Worms Walk-in 黑水漂加螢火蟲洞步行</t>
    <phoneticPr fontId="6" type="noConversion"/>
  </si>
  <si>
    <t>Tasman Valley 4WD &amp; Argo Tour 塔斯曼峽穀4驅摩托（小孩4-14歲）</t>
    <phoneticPr fontId="6" type="noConversion"/>
  </si>
  <si>
    <t>基督城及周邊活動/項目/景點</t>
    <phoneticPr fontId="6" type="noConversion"/>
  </si>
  <si>
    <t>Hassle Free Tours http://www.hasslefreetours.co.nz/</t>
    <phoneticPr fontId="6" type="noConversion"/>
  </si>
  <si>
    <t>Alpine Safari Tour 阿爾匹林探險之旅（含四驅車，噴射艇和高山火車，含午餐和酒店接送，小孩4-14歲）上午8:00基督城出發</t>
    <phoneticPr fontId="6" type="noConversion"/>
  </si>
  <si>
    <t>Lord of the Rings Edoras Tour 指環王取景地之旅Edoras，上午9:00基督城出發（小孩4-14歲，含午餐）</t>
    <phoneticPr fontId="6" type="noConversion"/>
  </si>
  <si>
    <t>8.5小時</t>
    <phoneticPr fontId="6" type="noConversion"/>
  </si>
  <si>
    <t>Discover Christchurch Double Decker City Tour 基督城雙層巴士半日遊（小孩5-14歲，5歲以下免費）10:00am, 2:00pm</t>
    <phoneticPr fontId="6" type="noConversion"/>
  </si>
  <si>
    <t>International Antactic Center  http://www.iceberg.co.nz/ 小孩5-15歲，5歲以下免費</t>
    <phoneticPr fontId="6" type="noConversion"/>
  </si>
  <si>
    <t>國際南極中心通票（包含Unlimited 4D Shows &amp; Hagglund Rides）</t>
    <phoneticPr fontId="6" type="noConversion"/>
  </si>
  <si>
    <t>Black Cat Cruises Akaroa  黑貓遊船 http://www.blackcat.co.nz/</t>
    <phoneticPr fontId="6" type="noConversion"/>
  </si>
  <si>
    <t>Akaroa Harbour Nature Cruises 阿卡羅阿港口遊船（小孩5-15歲，5歲以下免費）</t>
    <phoneticPr fontId="6" type="noConversion"/>
  </si>
  <si>
    <t>Swimming with Dolphins 和海豚游泳（小孩8-15歲）（12歲以下必須有成人陪游）</t>
    <phoneticPr fontId="6" type="noConversion"/>
  </si>
  <si>
    <t>Swimming with Dolphins watch only 觀看和海豚游泳（小孩5-15歲）</t>
    <phoneticPr fontId="6" type="noConversion"/>
  </si>
  <si>
    <t>Hanmer Spring  http://www.hanmersprings.co.nz/  小孩3-15歲，3歲以下免費</t>
    <phoneticPr fontId="6" type="noConversion"/>
  </si>
  <si>
    <t>Thermal pools single entry 漢默溫泉單次門票</t>
    <phoneticPr fontId="6" type="noConversion"/>
  </si>
  <si>
    <t>Akaroa Shamarra-alpacas  http://www.shamarra-alpacas.co.nz/Farm-Tours  小孩5-15歲</t>
    <phoneticPr fontId="6" type="noConversion"/>
  </si>
  <si>
    <t>Alpaca Experience Farm Tour Akaroa 阿卡魯阿羊駝牧場之旅</t>
    <phoneticPr fontId="6" type="noConversion"/>
  </si>
  <si>
    <t>羊駝農場的Farm Stay住宿請諮詢客服</t>
    <phoneticPr fontId="6" type="noConversion"/>
  </si>
  <si>
    <t>新西蘭觀光火車高山火車海岸火車   http://www.kiwirailscenic.co.nz/   小孩2-14歲，2歲以下免費</t>
    <phoneticPr fontId="6" type="noConversion"/>
  </si>
  <si>
    <t>其他目的地請諮詢客服</t>
    <phoneticPr fontId="6" type="noConversion"/>
  </si>
  <si>
    <t>凱庫拉活動/項目/景點</t>
    <phoneticPr fontId="6" type="noConversion"/>
  </si>
  <si>
    <t>Kaikoura Whale Watch  http://www.kaikoura.co.nz/  小孩3-15歲</t>
    <phoneticPr fontId="6" type="noConversion"/>
  </si>
  <si>
    <t>Whale Watch 凱庫拉觀鯨</t>
    <phoneticPr fontId="6" type="noConversion"/>
  </si>
  <si>
    <t>Wings over Whales  http://www.whales.co.nz/  小孩3-14歲，3歲以下免費</t>
    <phoneticPr fontId="6" type="noConversion"/>
  </si>
  <si>
    <t>Wings over Whales 凱庫拉空中觀鯨</t>
    <phoneticPr fontId="6" type="noConversion"/>
  </si>
  <si>
    <t>Kaikoura Fishing Tour  http://www.kaikoura-fishing-tours.co.nz/  小孩3-12歲</t>
    <phoneticPr fontId="6" type="noConversion"/>
  </si>
  <si>
    <t>Kaikoura Fishing Tour 凱庫拉海釣</t>
    <phoneticPr fontId="6" type="noConversion"/>
  </si>
  <si>
    <t>3小時</t>
    <phoneticPr fontId="6" type="noConversion"/>
  </si>
  <si>
    <t>Dolphin Encounter Kaikoura  凱庫拉海豚奇遇  http://www.dolphinencounter.co.nz/  小孩8-14歲</t>
    <phoneticPr fontId="6" type="noConversion"/>
  </si>
  <si>
    <t>Swimming with Dolphins 和海豚游泳（凱庫拉）</t>
    <phoneticPr fontId="6" type="noConversion"/>
  </si>
  <si>
    <t>Swimming with Dolphins Watch only 觀看和海豚游泳（凱庫拉）</t>
    <phoneticPr fontId="6" type="noConversion"/>
  </si>
  <si>
    <t>Kaikoura Helicopters  http://worldofwhales.co.nz/  凱庫拉直升機觀鯨</t>
    <phoneticPr fontId="6" type="noConversion"/>
  </si>
  <si>
    <t>Classic Whalewatch  凱庫拉直升飛機觀鯨 2人</t>
    <phoneticPr fontId="6" type="noConversion"/>
  </si>
  <si>
    <t>Classic Whalewatch  凱庫拉直升飛機觀鯨 3-4人</t>
    <phoneticPr fontId="6" type="noConversion"/>
  </si>
  <si>
    <t>Extended Whalewatch  凱庫拉直升飛機觀鯨 2人</t>
    <phoneticPr fontId="6" type="noConversion"/>
  </si>
  <si>
    <t>Extended Whalewatch  凱庫拉直升飛機觀鯨 3-4人</t>
    <phoneticPr fontId="6" type="noConversion"/>
  </si>
  <si>
    <t>Coastal Whalewatch  凱庫拉直升飛機觀鯨 2人，含一次海岸著陸</t>
    <phoneticPr fontId="6" type="noConversion"/>
  </si>
  <si>
    <t>Coastal Whalewatch  凱庫拉直升飛機觀鯨 3-4人，含一次海岸著陸</t>
    <phoneticPr fontId="6" type="noConversion"/>
  </si>
  <si>
    <t>Kaikoura Farm Park 凱庫拉農場  http://www.kaikourafarmpark.co.nz/  小孩4-13歲，4歲以下免費</t>
    <phoneticPr fontId="6" type="noConversion"/>
  </si>
  <si>
    <t>預付全款</t>
    <phoneticPr fontId="6" type="noConversion"/>
  </si>
  <si>
    <t>Kaikoura Llama Trekking Taster 牽手駝馬徒步（羊駝的一種）</t>
    <phoneticPr fontId="6" type="noConversion"/>
  </si>
  <si>
    <t>Kaikoura Llama Trekking half day 牽手駝馬徒步（包括農場門票）</t>
    <phoneticPr fontId="6" type="noConversion"/>
  </si>
  <si>
    <t>4-5小時</t>
    <phoneticPr fontId="6" type="noConversion"/>
  </si>
  <si>
    <t>Wacky Stays Kaikoura 凱庫拉農場住宿，請諮詢客服</t>
    <phoneticPr fontId="6" type="noConversion"/>
  </si>
  <si>
    <t>但尼丁活動/項目/景點</t>
    <phoneticPr fontId="6" type="noConversion"/>
  </si>
  <si>
    <t>The Taieri Gorge Train  http://www.taieri.co.nz/ 小孩3-18歲，3歲以下免費，每位大人免費帶一小孩</t>
    <phoneticPr fontId="6" type="noConversion"/>
  </si>
  <si>
    <t>Dunedin - Pukerangi /Palmerston 峽谷觀光火車 （每個大人免費帶一個小孩）</t>
    <phoneticPr fontId="6" type="noConversion"/>
  </si>
  <si>
    <t>來回</t>
    <phoneticPr fontId="6" type="noConversion"/>
  </si>
  <si>
    <t>單程</t>
    <phoneticPr fontId="6" type="noConversion"/>
  </si>
  <si>
    <t>Dunedin - Middlemarch 峽谷觀光火車 （每個大人免費帶一個小孩）</t>
    <phoneticPr fontId="6" type="noConversion"/>
  </si>
  <si>
    <t>Track &amp; Trail 峽谷觀光火車+大巴  但尼丁至皇后鎮/瓦納卡及返程（含皇后鎮/瓦納卡酒店接送） 小孩最大14歲</t>
    <phoneticPr fontId="6" type="noConversion"/>
  </si>
  <si>
    <t>7小時</t>
    <phoneticPr fontId="6" type="noConversion"/>
  </si>
  <si>
    <t>Elm Wildlife Tours http://www.elmwildlifetours.co.nz/</t>
    <phoneticPr fontId="6" type="noConversion"/>
  </si>
  <si>
    <t>Standard Peninsula Encounters 野生動物半島奇遇遊</t>
    <phoneticPr fontId="6" type="noConversion"/>
  </si>
  <si>
    <t>Lite Peninsula Encounters 野生動物半島奇遇遊（使用4驅車更接近觀測點，減少90%步行）</t>
    <phoneticPr fontId="6" type="noConversion"/>
  </si>
  <si>
    <t>更多其他包含項目和時長的野生動物遊請參照官網</t>
    <phoneticPr fontId="6" type="noConversion"/>
  </si>
  <si>
    <t>Monarch  Wildlife Cruises &amp; Tours http://www.wildlife.co.nz/  小孩5-15歲，5歲以下免費</t>
    <phoneticPr fontId="6" type="noConversion"/>
  </si>
  <si>
    <t>Wildlife Cruises 野生動物遊船</t>
    <phoneticPr fontId="6" type="noConversion"/>
  </si>
  <si>
    <t>Otago Peninsula Wildlife Tour - T2 遊船加半島巴士遊</t>
    <phoneticPr fontId="6" type="noConversion"/>
  </si>
  <si>
    <t>Otago Peninsula Wildlife Tour with Penguin Place - 2P   T2加企鵝</t>
    <phoneticPr fontId="6" type="noConversion"/>
  </si>
  <si>
    <t>5.5小時</t>
    <phoneticPr fontId="6" type="noConversion"/>
  </si>
  <si>
    <t>Wildlife Cruise/Larnach Castle - 2L   遊船加拉納克城堡</t>
    <phoneticPr fontId="6" type="noConversion"/>
  </si>
  <si>
    <t>Wildlife Cruise/Larnach Castle/Penguin Place - 2LP  遊船加城堡加企鵝</t>
    <phoneticPr fontId="6" type="noConversion"/>
  </si>
  <si>
    <t>6.5小時</t>
    <phoneticPr fontId="6" type="noConversion"/>
  </si>
  <si>
    <t>Blue Penguin Colony Oamaru http://www.penguins.co.nz/  奧奧馬魯藍企鵝  小孩5-17歲，5歲以下免費</t>
    <phoneticPr fontId="6" type="noConversion"/>
  </si>
  <si>
    <t>General Entry Evening Viewing 企鵝歸巢（普通座）</t>
    <phoneticPr fontId="6" type="noConversion"/>
  </si>
  <si>
    <t>Premium Evening Viewing 企鵝歸巢（貴賓座，離企鵝更近）</t>
    <phoneticPr fontId="6" type="noConversion"/>
  </si>
  <si>
    <t>Larnarch Castle 拉納克城堡 http://www.larnachcastle.co.nz/Home.aspx    住宿5天之內取消扣一晚房費                                                       tours@larnachcastle.co.nz    +64 3 476 1616</t>
    <phoneticPr fontId="6" type="noConversion"/>
  </si>
  <si>
    <t>城堡參觀門票（含城堡和花園）小孩5-14歲，5歲以下免費</t>
    <phoneticPr fontId="6" type="noConversion"/>
  </si>
  <si>
    <t>住宿：Camp Estate（最多兩成人一間，不接受14歲以下小孩）含早餐，城堡參觀門票</t>
    <phoneticPr fontId="6" type="noConversion"/>
  </si>
  <si>
    <t>住宿：Lodge Room（單人/雙人）含早餐和城堡參觀門票，小孩3-14歲，多加1成人$90，小孩$50，不接受4成人一間</t>
    <phoneticPr fontId="6" type="noConversion"/>
  </si>
  <si>
    <t>住宿：Stable stay（單人/雙人）含早餐和城堡參觀門票，小孩3-14歲，多加1成人$90，小孩$50，不接受4成人一間 （此房型為公用衛生和淋浴間）</t>
    <phoneticPr fontId="6" type="noConversion"/>
  </si>
  <si>
    <t>住宿客人可在城堡內用晚餐，價格另計。</t>
    <phoneticPr fontId="6" type="noConversion"/>
  </si>
  <si>
    <t xml:space="preserve">Penguin Place Dunedin http://www.penguinplace.co.nz/  但尼丁黃眼企鵝  小孩5-17歲，5歲以下免費                                                  info@penguinplace.co.nz    +64 3 478 0286
</t>
    <phoneticPr fontId="6" type="noConversion"/>
  </si>
  <si>
    <t>Penguin Tour 看企鵝團</t>
    <phoneticPr fontId="6" type="noConversion"/>
  </si>
  <si>
    <t>南島北部活動/項目/景點</t>
    <phoneticPr fontId="6" type="noConversion"/>
  </si>
  <si>
    <t>Wilsons Abel Tasman  http://www.abeltasman.co.nz/ 小孩5-14歲，5歲以下免費</t>
    <phoneticPr fontId="6" type="noConversion"/>
  </si>
  <si>
    <t>Water Taxi Scenic Cruises Open Day Pass 觀光遊艇日內通票</t>
    <phoneticPr fontId="6" type="noConversion"/>
  </si>
  <si>
    <t>Water Taxi Scenic Cruises 觀光遊艇（從Kaiteriteri始發至Totaranui往返）9:30am出發</t>
    <phoneticPr fontId="6" type="noConversion"/>
  </si>
  <si>
    <t>Water Taxi Scenic Cruises 觀光遊艇（從Kaiteriteri始發至Totaranui往返）1:00pm出發</t>
    <phoneticPr fontId="6" type="noConversion"/>
  </si>
  <si>
    <t>Water Taxi Scenic Cruises 觀光遊艇（從Kaiteriteri始發至Bark Bay往返）4:15pm 出發</t>
    <phoneticPr fontId="6" type="noConversion"/>
  </si>
  <si>
    <t>The Great Day Out(Opt 9 Trip #3 extended) 觀光遊艇加徒步 9:30am出發</t>
    <phoneticPr fontId="6" type="noConversion"/>
  </si>
  <si>
    <t>8-9小時</t>
    <phoneticPr fontId="6" type="noConversion"/>
  </si>
  <si>
    <t>Trip #1 - Pitt Head Loop Walk 皮特頭錨灣徒步之旅（遊艇加徒步）9:30am和1:00pm出發</t>
    <phoneticPr fontId="6" type="noConversion"/>
  </si>
  <si>
    <t>3-4小時</t>
    <phoneticPr fontId="6" type="noConversion"/>
  </si>
  <si>
    <t>Trip #2 - Bark Bay Falls 巴克灣觀賞瀑布及體驗吊橋（遊艇加徒步）9:30am和1:00pm出發</t>
    <phoneticPr fontId="6" type="noConversion"/>
  </si>
  <si>
    <t>Trip #3 - Seals &amp; Beach（遊艇加徒步）9:30am和1:00pm出發</t>
    <phoneticPr fontId="6" type="noConversion"/>
  </si>
  <si>
    <t>Split Apple Paddle (AM or PM)  蘋果岩皮划艇（上午/下午）小孩10-14歲</t>
    <phoneticPr fontId="6" type="noConversion"/>
  </si>
  <si>
    <t>Beaches, Bays &amp; Seals 皮划艇觀海豹及徒步 小孩12-14歲</t>
    <phoneticPr fontId="6" type="noConversion"/>
  </si>
  <si>
    <t>Kayak, Seals + Walk 休閒划艇遊艇觀海豹及徒步 小孩10-14歲</t>
    <phoneticPr fontId="6" type="noConversion"/>
  </si>
  <si>
    <t>Beaches Kayak + Walk 休閒皮划艇徒步 小孩10-14歲</t>
    <phoneticPr fontId="6" type="noConversion"/>
  </si>
  <si>
    <t>Torrent Bay Seals 急流灣觀海豹皮划艇之旅 小孩12-14歲</t>
    <phoneticPr fontId="6" type="noConversion"/>
  </si>
  <si>
    <t>Tonga Island Seals 湯加島觀海豹皮划艇之旅 小孩12-14歲</t>
    <phoneticPr fontId="6" type="noConversion"/>
  </si>
  <si>
    <t>官網上的其他產品請諮詢客服</t>
    <phoneticPr fontId="6" type="noConversion"/>
  </si>
  <si>
    <t>Abel Tasman Aqua Taxi  http://aquataxi.co.nz/ 暫時不對外放價格，以Wilsons為主，客人需要再訂</t>
    <phoneticPr fontId="6" type="noConversion"/>
  </si>
  <si>
    <t>斯圖爾特島/專案/景點</t>
    <phoneticPr fontId="6" type="noConversion"/>
  </si>
  <si>
    <t>體驗斯圖爾特島  http://www.realjourneys.co.nz/en/destinations/stewart-island/ 小孩5-14歲，5歲以下免費</t>
    <phoneticPr fontId="6" type="noConversion"/>
  </si>
  <si>
    <t>Stewart Island Ferry Services Bluff到斯島渡輪（單程）8:00am,9:30am,11:00am,5:00pm</t>
    <phoneticPr fontId="6" type="noConversion"/>
  </si>
  <si>
    <t>Stewart Island Ferry Services 斯島到Bluff渡輪（單程）8:00am,9:30am,3:30pm,6:00pm</t>
    <phoneticPr fontId="6" type="noConversion"/>
  </si>
  <si>
    <t>Paterson Inlet Cruises 派特森灣巡遊 12:45pm</t>
    <phoneticPr fontId="6" type="noConversion"/>
  </si>
  <si>
    <t>Stewart Island Village &amp; Bays Tours 斯圖爾特島村和海灣之旅 11:00am, 1:00pm, 4:00pm</t>
    <phoneticPr fontId="6" type="noConversion"/>
  </si>
  <si>
    <t>Stewart Island Lodge 斯圖爾特島旅館，詳情諮詢客服</t>
    <phoneticPr fontId="6" type="noConversion"/>
  </si>
  <si>
    <t>斯圖爾特島飛行  http://www.stewartislandflights.com/    小孩4-14歲，4歲以下免費</t>
    <phoneticPr fontId="6" type="noConversion"/>
  </si>
  <si>
    <t>Invercargill - Stewart Island 機票單程</t>
    <phoneticPr fontId="6" type="noConversion"/>
  </si>
  <si>
    <t>Invercargill - Stewart Island 機票來回程</t>
    <phoneticPr fontId="6" type="noConversion"/>
  </si>
  <si>
    <t>斯圖爾特島半日遊（Invercargil出發，觀光飛機來回）</t>
    <phoneticPr fontId="6" type="noConversion"/>
  </si>
  <si>
    <t>斯圖爾特島一日遊（Invercargil出發，觀光飛機來回）</t>
    <phoneticPr fontId="6" type="noConversion"/>
  </si>
  <si>
    <t>奧克蘭活動/項目/景點</t>
    <phoneticPr fontId="6" type="noConversion"/>
  </si>
  <si>
    <t>Explore Group Auckland  http://www.exploregroup.co.nz/  小孩5-15歲，5歲以下免費（不含餐）</t>
    <phoneticPr fontId="6" type="noConversion"/>
  </si>
  <si>
    <t>America’s Cup Sailing Experience 美洲杯帆船超級體驗，小孩10-15歲，每天11:00am,2:00pm</t>
    <phoneticPr fontId="6" type="noConversion"/>
  </si>
  <si>
    <t>America’s Cup Match Racing 美洲杯帆船賽，小孩10-15歲，每週六2：00pm</t>
    <phoneticPr fontId="6" type="noConversion"/>
  </si>
  <si>
    <t>Harbour Sailing Cruise 奧克蘭海濱風帆遊，每天1:00pm,3:15pm</t>
    <phoneticPr fontId="6" type="noConversion"/>
  </si>
  <si>
    <t>Harbour Dinner Cruise 風帆遊艇晚餐遊，每天6:00pm</t>
    <phoneticPr fontId="6" type="noConversion"/>
  </si>
  <si>
    <t>Waiheke Sailing Experience 揚帆激流島（去程帆船，返回渡輪），每天9：00am</t>
    <phoneticPr fontId="6" type="noConversion"/>
  </si>
  <si>
    <t>Discover The Bay, Hole in the Rock &amp; Dolphin Viewing 探索島嶼灣,石中洞，觀海豚（ex Paihia or Russell)</t>
    <phoneticPr fontId="6" type="noConversion"/>
  </si>
  <si>
    <t>Swim with the Dolphins 與海豚共泳（游泳費用另計$15每人，船上再決定是否游泳，游泳小孩8-15歲，ex Paihia or Russell）</t>
    <phoneticPr fontId="6" type="noConversion"/>
  </si>
  <si>
    <t>AJ Hackett Bungy http://www.bungy.co.nz/chinese/   小孩10-14歲                                                bungycentre@bungy.co.nz  +64 3 450 1300</t>
    <phoneticPr fontId="6" type="noConversion"/>
  </si>
  <si>
    <t>Auckland Bridge Bungy 奧克蘭海港大橋蹦極</t>
    <phoneticPr fontId="6" type="noConversion"/>
  </si>
  <si>
    <t>Auckland Bridge Bungy Spectator 觀看奧克蘭海港大橋蹦極，小孩7-14歲</t>
    <phoneticPr fontId="6" type="noConversion"/>
  </si>
  <si>
    <t>Auckland Bridge Climb 奧克蘭海港大橋攀爬，小孩7-14歲</t>
    <phoneticPr fontId="6" type="noConversion"/>
  </si>
  <si>
    <t>Greatsights New Zealand   http://www.greatsights.co.nz/ 小孩3-12歲，3歲以下免費</t>
    <phoneticPr fontId="6" type="noConversion"/>
  </si>
  <si>
    <t>Hauraki Blue cruises with lunch 藍色豪拉奇號豪華遊輪帶午餐(11:00am - 1:30pm) （小孩2-14歲）</t>
    <phoneticPr fontId="6" type="noConversion"/>
  </si>
  <si>
    <t>Hauraki Blue overnight cruises twin share 藍色豪拉奇號豪華遊輪過夜（下午3點出發，第二天早上9點返回, 小孩2-14歲）</t>
    <phoneticPr fontId="6" type="noConversion"/>
  </si>
  <si>
    <t>18小時</t>
    <phoneticPr fontId="6" type="noConversion"/>
  </si>
  <si>
    <t>Auckland City Sights Morning Tour 奧克蘭城市觀光（上午9：45出發）</t>
    <phoneticPr fontId="6" type="noConversion"/>
  </si>
  <si>
    <t>Auckland City Sights Afternoon Tour 奧克蘭城市觀光（下午2：30出發）</t>
    <phoneticPr fontId="6" type="noConversion"/>
  </si>
  <si>
    <t>Auckland City Sights and Kelly Tarlton's Sea Life Aquarium 奧克蘭城市觀光加海洋館（上午9：45出發）</t>
    <phoneticPr fontId="6" type="noConversion"/>
  </si>
  <si>
    <t>Auckland City Sights Tour and Sky Tower 奧克蘭城市觀光+天空塔（上午9：45出發）</t>
    <phoneticPr fontId="6" type="noConversion"/>
  </si>
  <si>
    <t>Auckland City Sights, Waitomo Caves and Rotorua Combo 奧克蘭城市觀光+懷托摩螢火蟲洞+羅托魯阿Agrodome農場+Te Puia毛利地熱村表演套票（分兩天完成，含第二天午餐）</t>
    <phoneticPr fontId="6" type="noConversion"/>
  </si>
  <si>
    <t>3小時+13小時</t>
    <phoneticPr fontId="6" type="noConversion"/>
  </si>
  <si>
    <t>Auckland Sights, Waitomo and Hobbiton Combo 奧克蘭城市觀光+霍比村+懷托摩螢火蟲洞（分兩天完成，含第二天午餐）</t>
    <phoneticPr fontId="6" type="noConversion"/>
  </si>
  <si>
    <t>3小時+11小時</t>
    <phoneticPr fontId="6" type="noConversion"/>
  </si>
  <si>
    <t>Auckland City Sights and Bay of Islands Combo 奧克蘭城市觀光+島嶼灣遊船套票（分兩天完成）</t>
    <phoneticPr fontId="6" type="noConversion"/>
  </si>
  <si>
    <t>Bay of Islands, Waitomo Caves and Rotorua Sights Combo 島嶼灣遊船+懷托摩螢火蟲洞+羅托魯阿Agrodome農場+Te Puia毛利地熱村表演套票（分兩天完成，含第二天午餐）</t>
    <phoneticPr fontId="6" type="noConversion"/>
  </si>
  <si>
    <t>13小時+13小時</t>
    <phoneticPr fontId="6" type="noConversion"/>
  </si>
  <si>
    <t>Hobbiton, Waitomo Caves and Bay of Islands Combo 島嶼灣遊船+霍比村+懷托摩螢火蟲洞（分兩天完成，含第二天午餐）</t>
    <phoneticPr fontId="6" type="noConversion"/>
  </si>
  <si>
    <t>Bay of Islands Tour and Swim with Dolphins Cruise 島嶼灣遊船+與海豚共泳</t>
    <phoneticPr fontId="6" type="noConversion"/>
  </si>
  <si>
    <t>Bay of Islands Day Tour with Hole in the Rock Dolphin Cruise 島嶼灣遊船觀海豚</t>
    <phoneticPr fontId="6" type="noConversion"/>
  </si>
  <si>
    <t>Auckland to Paihia Coach Tour 奧克蘭派希亞大巴及回程（單程價格），去程7:30am，回程4:30pm發車</t>
    <phoneticPr fontId="6" type="noConversion"/>
  </si>
  <si>
    <t>Waitomo Caves and Hobbiton Movie Set from Auckland 懷托摩螢火蟲洞+霍比村套票（8:00am出發，含午餐），</t>
    <phoneticPr fontId="6" type="noConversion"/>
  </si>
  <si>
    <t>11小時</t>
    <phoneticPr fontId="6" type="noConversion"/>
  </si>
  <si>
    <t>Waitomo and Rotorua Experience: Auckland Return 懷托摩螢火蟲洞+羅托魯阿Agrodome農場+Te Puia毛利地熱村表演套票（7:30am出發，含午餐）</t>
    <phoneticPr fontId="6" type="noConversion"/>
  </si>
  <si>
    <t>官網更多一日遊或多日遊線路，請諮詢客服</t>
    <phoneticPr fontId="6" type="noConversion"/>
  </si>
  <si>
    <t>羅托魯阿活動/項目/景點</t>
    <phoneticPr fontId="6" type="noConversion"/>
  </si>
  <si>
    <t>時長</t>
    <phoneticPr fontId="6" type="noConversion"/>
  </si>
  <si>
    <t>官網報價</t>
    <phoneticPr fontId="6" type="noConversion"/>
  </si>
  <si>
    <t>KTL報價</t>
    <phoneticPr fontId="6" type="noConversion"/>
  </si>
  <si>
    <t>兒童</t>
    <phoneticPr fontId="6" type="noConversion"/>
  </si>
  <si>
    <t>Agrodome   http://www.agrodome.co.nz/ 小孩5-15歲，5歲以下免費</t>
    <phoneticPr fontId="6" type="noConversion"/>
  </si>
  <si>
    <t>Agrodome農場表演</t>
    <phoneticPr fontId="6" type="noConversion"/>
  </si>
  <si>
    <t>Agrodome農場遊覽</t>
    <phoneticPr fontId="6" type="noConversion"/>
  </si>
  <si>
    <t>Agrodome農場表演和遊覽套票</t>
    <phoneticPr fontId="6" type="noConversion"/>
  </si>
  <si>
    <t>Hells Gate   http://www.hellsgate.co.nz/  小孩5-15歲，5歲以下免費</t>
    <phoneticPr fontId="6" type="noConversion"/>
  </si>
  <si>
    <t>地獄之門地熱保護區門票</t>
    <phoneticPr fontId="6" type="noConversion"/>
  </si>
  <si>
    <t>地獄之門火山泥漿浴和溫泉浴</t>
    <phoneticPr fontId="6" type="noConversion"/>
  </si>
  <si>
    <t>地獄之門門票和火山泥漿溫泉浴套票</t>
    <phoneticPr fontId="6" type="noConversion"/>
  </si>
  <si>
    <t>Waitomo Caves  http://www.waitomo.com/chinese  岩洞小孩4-14歲，4歲以下免費</t>
    <phoneticPr fontId="6" type="noConversion"/>
  </si>
  <si>
    <t>Waitomo Glowworm Caves 懷托摩螢火蟲洞</t>
    <phoneticPr fontId="6" type="noConversion"/>
  </si>
  <si>
    <t>45分鐘</t>
    <phoneticPr fontId="6" type="noConversion"/>
  </si>
  <si>
    <t>Ruakuri Cave 魯阿庫利洞</t>
    <phoneticPr fontId="6" type="noConversion"/>
  </si>
  <si>
    <t>Glowworm and Aranui Cave 懷托摩和阿拉奴伊套票</t>
    <phoneticPr fontId="6" type="noConversion"/>
  </si>
  <si>
    <t>Glowworm &amp; Ruakuri Cave 懷托摩和魯阿庫利套票</t>
    <phoneticPr fontId="6" type="noConversion"/>
  </si>
  <si>
    <t>Black Labyrinth Tour​ 傳奇黑水漂流 （小孩12-16歲 45kg以上）</t>
    <phoneticPr fontId="6" type="noConversion"/>
  </si>
  <si>
    <t>Matamata - Hobbiton Movie Set Tour http://www.hobbitontours.com/  小孩10-14歲，5-9歲小孩$10，5歲以下免費</t>
    <phoneticPr fontId="6" type="noConversion"/>
  </si>
  <si>
    <t>Polynesian Spa  http://www.polynesianspa.co.nz/  波里尼西亞國際溫泉浴場，小孩5-14歲，5歲以下免費</t>
    <phoneticPr fontId="6" type="noConversion"/>
  </si>
  <si>
    <t>LAKE SPA（deluxe) 豪華溫泉浴區</t>
    <phoneticPr fontId="6" type="noConversion"/>
  </si>
  <si>
    <t>Adult Pools &amp; Priest Spa 成人溫泉區及神父溫泉</t>
    <phoneticPr fontId="6" type="noConversion"/>
  </si>
  <si>
    <t>Private Pools standard 標準私人浴區</t>
    <phoneticPr fontId="6" type="noConversion"/>
  </si>
  <si>
    <t>Private Pools deluxe 豪華私人浴區</t>
    <phoneticPr fontId="6" type="noConversion"/>
  </si>
  <si>
    <t>Family Spa 家庭溫泉池</t>
    <phoneticPr fontId="6" type="noConversion"/>
  </si>
  <si>
    <t>Te Puia  http://www.tepuia.com/new-zealand  蒂普亞毛利文化村，小孩5-15歲</t>
    <phoneticPr fontId="6" type="noConversion"/>
  </si>
  <si>
    <t>Te Puia Day Pass 白天門票</t>
    <phoneticPr fontId="6" type="noConversion"/>
  </si>
  <si>
    <t>Day Pass + Cultural Performance 門票加戰舞表演</t>
    <phoneticPr fontId="6" type="noConversion"/>
  </si>
  <si>
    <t>Day Pass + Indigenous Evening Experience 門票加表演加晚餐</t>
    <phoneticPr fontId="6" type="noConversion"/>
  </si>
  <si>
    <t>租車公司</t>
    <phoneticPr fontId="6" type="noConversion"/>
  </si>
  <si>
    <t>基本資訊</t>
    <phoneticPr fontId="6" type="noConversion"/>
  </si>
  <si>
    <t>KTL優惠</t>
    <phoneticPr fontId="6" type="noConversion"/>
  </si>
  <si>
    <t>官網</t>
    <phoneticPr fontId="6" type="noConversion"/>
  </si>
  <si>
    <t>新西蘭本土大型租車公司，網店分佈廣，車型多，年份有新有舊，價格有競爭力。無房車。</t>
    <phoneticPr fontId="6" type="noConversion"/>
  </si>
  <si>
    <t>官網價5%優惠，保險無折扣，GPS半價。</t>
    <phoneticPr fontId="6" type="noConversion"/>
  </si>
  <si>
    <t>預付訂金</t>
    <phoneticPr fontId="6" type="noConversion"/>
  </si>
  <si>
    <t>新西蘭經濟型租車公司，車型較老，房車體積小，價格便宜，適合背包族。</t>
    <phoneticPr fontId="6" type="noConversion"/>
  </si>
  <si>
    <t>官網7-10%折扣，Stress free全險折扣7-10%。</t>
    <phoneticPr fontId="6" type="noConversion"/>
  </si>
  <si>
    <t>新西蘭上市公司，最大房車集團公司，多款房車，旗下有Kea, Maui, Britz，Mighty，United等。</t>
    <phoneticPr fontId="6" type="noConversion"/>
  </si>
  <si>
    <t>官網5%折扣，All inclusive pack5%折扣。</t>
    <phoneticPr fontId="6" type="noConversion"/>
  </si>
  <si>
    <t>預付訂金/全款</t>
    <phoneticPr fontId="6" type="noConversion"/>
  </si>
  <si>
    <t>新西蘭當地經濟型房車公司，房車比較老舊。</t>
    <phoneticPr fontId="6" type="noConversion"/>
  </si>
  <si>
    <t>官網10%折扣，保險無折扣。</t>
    <phoneticPr fontId="6" type="noConversion"/>
  </si>
  <si>
    <t>澳新租車公司，走低價路線，車型舊。</t>
    <phoneticPr fontId="6" type="noConversion"/>
  </si>
  <si>
    <t>指定連結預定，租車價返5%。</t>
    <phoneticPr fontId="6" type="noConversion"/>
  </si>
  <si>
    <t>5%線上信用卡預付訂金</t>
    <phoneticPr fontId="6" type="noConversion"/>
  </si>
  <si>
    <t>包車服務</t>
    <phoneticPr fontId="6" type="noConversion"/>
  </si>
  <si>
    <t>當地持照司機導遊包車服務，請諮詢客服。</t>
    <phoneticPr fontId="6" type="noConversion"/>
  </si>
  <si>
    <t>注意：價格有效至2015年3月31日；司機必須年滿21歲，駕照持有超過1年；實際車型和價格以最終報價為准。</t>
    <phoneticPr fontId="6" type="noConversion"/>
  </si>
  <si>
    <t>全險/天</t>
    <phoneticPr fontId="6" type="noConversion"/>
  </si>
  <si>
    <t>1.8自動</t>
    <phoneticPr fontId="6" type="noConversion"/>
  </si>
  <si>
    <t>2.0-2.2自動</t>
    <phoneticPr fontId="6" type="noConversion"/>
  </si>
  <si>
    <t>2.4自動4WD</t>
    <phoneticPr fontId="6" type="noConversion"/>
  </si>
  <si>
    <t>3.5-4.0自動AWD</t>
    <phoneticPr fontId="6" type="noConversion"/>
  </si>
  <si>
    <t>3.0自動4WD</t>
    <phoneticPr fontId="6" type="noConversion"/>
  </si>
  <si>
    <t>2.4自動</t>
    <phoneticPr fontId="6" type="noConversion"/>
  </si>
  <si>
    <t>全險/天*</t>
    <phoneticPr fontId="6" type="noConversion"/>
  </si>
  <si>
    <t>1.8-2.0自動，2廂或3廂</t>
    <phoneticPr fontId="6" type="noConversion"/>
  </si>
  <si>
    <t>*此全險非零免賠全險，免賠額為$254.35</t>
    <phoneticPr fontId="6" type="noConversion"/>
  </si>
  <si>
    <t>2.0-2.4自動</t>
    <phoneticPr fontId="6" type="noConversion"/>
  </si>
  <si>
    <t>3.2自動4WD 汽/柴</t>
    <phoneticPr fontId="6" type="noConversion"/>
  </si>
  <si>
    <t>1.8-2.0自動,2廂</t>
    <phoneticPr fontId="6" type="noConversion"/>
  </si>
  <si>
    <t>2.2-2.4自動</t>
    <phoneticPr fontId="6" type="noConversion"/>
  </si>
  <si>
    <t>3.4-4.0自動4WD</t>
    <phoneticPr fontId="6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</si>
</sst>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24" formatCode="\$#,##0_);[Red]\(\$#,##0\)"/>
    <numFmt numFmtId="26" formatCode="\$#,##0.00_);[Red]\(\$#,##0.00\)"/>
  </numFmts>
  <fonts count="21">
    <font>
      <sz val="11"/>
      <color indexed="8"/>
      <name val="宋体"/>
      <family val="2"/>
      <charset val="134"/>
    </font>
    <font>
      <sz val="12"/>
      <name val="宋体"/>
      <family val="3"/>
      <charset val="134"/>
    </font>
    <font>
      <u/>
      <sz val="11"/>
      <color indexed="12"/>
      <name val="宋体"/>
      <family val="3"/>
      <charset val="134"/>
    </font>
    <font>
      <b/>
      <sz val="9"/>
      <color indexed="62"/>
      <name val="幼圆"/>
      <family val="3"/>
      <charset val="134"/>
    </font>
    <font>
      <sz val="9"/>
      <color indexed="8"/>
      <name val="幼圆"/>
      <family val="3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u/>
      <sz val="9"/>
      <color indexed="12"/>
      <name val="幼圆"/>
      <family val="3"/>
      <charset val="134"/>
    </font>
    <font>
      <sz val="9"/>
      <color theme="1"/>
      <name val="幼圆"/>
      <family val="3"/>
      <charset val="134"/>
    </font>
    <font>
      <sz val="9"/>
      <color theme="3" tint="-0.499984740745262"/>
      <name val="幼圆"/>
      <family val="3"/>
      <charset val="134"/>
    </font>
    <font>
      <b/>
      <sz val="10"/>
      <color theme="2"/>
      <name val="幼圆"/>
      <family val="3"/>
      <charset val="134"/>
    </font>
    <font>
      <sz val="12"/>
      <color rgb="FF196EB8"/>
      <name val="Tahoma"/>
      <family val="2"/>
    </font>
    <font>
      <sz val="11"/>
      <color rgb="FF2BA6CB"/>
      <name val="Inherit"/>
      <family val="2"/>
    </font>
    <font>
      <sz val="8"/>
      <color indexed="8"/>
      <name val="Arial"/>
      <family val="2"/>
    </font>
    <font>
      <b/>
      <sz val="9"/>
      <color rgb="FFFF0000"/>
      <name val="幼圆"/>
      <family val="3"/>
      <charset val="134"/>
    </font>
    <font>
      <sz val="9"/>
      <color rgb="FF2BA6CB"/>
      <name val="幼圆"/>
      <family val="3"/>
      <charset val="134"/>
    </font>
    <font>
      <sz val="9"/>
      <color rgb="FFFF0000"/>
      <name val="幼圆"/>
      <family val="3"/>
      <charset val="134"/>
    </font>
    <font>
      <b/>
      <sz val="10"/>
      <color theme="3" tint="-0.499984740745262"/>
      <name val="幼圆"/>
      <family val="3"/>
      <charset val="134"/>
    </font>
    <font>
      <b/>
      <sz val="9"/>
      <color theme="2"/>
      <name val="幼圆"/>
      <family val="3"/>
      <charset val="134"/>
    </font>
    <font>
      <sz val="7"/>
      <color indexed="8"/>
      <name val="幼圆"/>
      <family val="3"/>
      <charset val="134"/>
    </font>
    <font>
      <sz val="8"/>
      <color indexed="8"/>
      <name val="幼圆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0.39997558519241921"/>
        <bgColor indexed="64"/>
      </patternFill>
    </fill>
    <fill>
      <patternFill patternType="solid">
        <fgColor theme="0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70">
    <xf numFmtId="0" fontId="0" fillId="0" borderId="0" xfId="0">
      <alignment vertical="center"/>
    </xf>
    <xf numFmtId="43" fontId="4" fillId="0" borderId="1" xfId="1" applyFont="1" applyBorder="1" applyAlignment="1">
      <alignment horizontal="center" vertical="center"/>
    </xf>
    <xf numFmtId="26" fontId="4" fillId="0" borderId="1" xfId="0" applyNumberFormat="1" applyFont="1" applyBorder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26" fontId="9" fillId="0" borderId="0" xfId="1" applyNumberFormat="1" applyFont="1" applyBorder="1" applyAlignment="1">
      <alignment horizontal="center" vertical="center"/>
    </xf>
    <xf numFmtId="9" fontId="9" fillId="0" borderId="0" xfId="2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 wrapText="1"/>
    </xf>
    <xf numFmtId="26" fontId="9" fillId="0" borderId="0" xfId="1" applyNumberFormat="1" applyFont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9" fillId="0" borderId="4" xfId="0" applyFont="1" applyBorder="1" applyAlignment="1">
      <alignment vertical="center"/>
    </xf>
    <xf numFmtId="49" fontId="8" fillId="4" borderId="1" xfId="0" applyNumberFormat="1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26" fontId="9" fillId="0" borderId="1" xfId="2" applyNumberFormat="1" applyFont="1" applyFill="1" applyBorder="1" applyAlignment="1">
      <alignment horizontal="center" vertical="center"/>
    </xf>
    <xf numFmtId="26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49" fontId="9" fillId="0" borderId="1" xfId="0" applyNumberFormat="1" applyFont="1" applyFill="1" applyBorder="1" applyAlignment="1">
      <alignment vertical="center" wrapText="1"/>
    </xf>
    <xf numFmtId="26" fontId="9" fillId="0" borderId="1" xfId="1" applyNumberFormat="1" applyFont="1" applyFill="1" applyBorder="1" applyAlignment="1">
      <alignment horizontal="center" vertical="center"/>
    </xf>
    <xf numFmtId="26" fontId="9" fillId="0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horizontal="center" vertical="center"/>
    </xf>
    <xf numFmtId="9" fontId="17" fillId="3" borderId="1" xfId="2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26" fontId="10" fillId="2" borderId="1" xfId="1" applyNumberFormat="1" applyFont="1" applyFill="1" applyBorder="1" applyAlignment="1">
      <alignment horizontal="center" vertical="center"/>
    </xf>
    <xf numFmtId="26" fontId="8" fillId="0" borderId="1" xfId="1" applyNumberFormat="1" applyFont="1" applyBorder="1" applyAlignment="1">
      <alignment horizontal="center" vertical="center"/>
    </xf>
    <xf numFmtId="26" fontId="4" fillId="0" borderId="1" xfId="1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2" borderId="1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vertical="center" wrapText="1"/>
    </xf>
    <xf numFmtId="26" fontId="8" fillId="0" borderId="11" xfId="1" applyNumberFormat="1" applyFont="1" applyBorder="1" applyAlignment="1">
      <alignment horizontal="center" vertical="center"/>
    </xf>
    <xf numFmtId="0" fontId="9" fillId="0" borderId="11" xfId="0" applyFont="1" applyBorder="1" applyAlignment="1">
      <alignment vertical="center"/>
    </xf>
    <xf numFmtId="0" fontId="4" fillId="4" borderId="12" xfId="0" applyFont="1" applyFill="1" applyBorder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26" fontId="4" fillId="0" borderId="13" xfId="1" applyNumberFormat="1" applyFont="1" applyBorder="1" applyAlignment="1">
      <alignment horizontal="center" vertical="center"/>
    </xf>
    <xf numFmtId="26" fontId="8" fillId="0" borderId="14" xfId="1" applyNumberFormat="1" applyFont="1" applyBorder="1" applyAlignment="1">
      <alignment horizontal="center" vertical="center"/>
    </xf>
    <xf numFmtId="26" fontId="4" fillId="0" borderId="11" xfId="1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vertical="center"/>
    </xf>
    <xf numFmtId="0" fontId="8" fillId="4" borderId="10" xfId="0" applyFont="1" applyFill="1" applyBorder="1" applyAlignment="1">
      <alignment vertical="center" wrapText="1"/>
    </xf>
    <xf numFmtId="26" fontId="4" fillId="0" borderId="14" xfId="1" applyNumberFormat="1" applyFont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 wrapText="1"/>
    </xf>
    <xf numFmtId="0" fontId="9" fillId="0" borderId="13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8" fillId="4" borderId="12" xfId="0" applyFont="1" applyFill="1" applyBorder="1" applyAlignment="1">
      <alignment vertical="center" wrapText="1"/>
    </xf>
    <xf numFmtId="43" fontId="4" fillId="0" borderId="13" xfId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26" fontId="10" fillId="2" borderId="8" xfId="1" applyNumberFormat="1" applyFont="1" applyFill="1" applyBorder="1" applyAlignment="1">
      <alignment horizontal="center" vertical="center"/>
    </xf>
    <xf numFmtId="26" fontId="4" fillId="0" borderId="1" xfId="1" applyNumberFormat="1" applyFont="1" applyBorder="1" applyAlignment="1">
      <alignment horizontal="center" vertical="center"/>
    </xf>
    <xf numFmtId="26" fontId="4" fillId="0" borderId="13" xfId="1" applyNumberFormat="1" applyFont="1" applyBorder="1" applyAlignment="1">
      <alignment horizontal="center" vertical="center"/>
    </xf>
    <xf numFmtId="26" fontId="8" fillId="0" borderId="1" xfId="1" applyNumberFormat="1" applyFont="1" applyBorder="1" applyAlignment="1">
      <alignment horizontal="center" vertical="center"/>
    </xf>
    <xf numFmtId="26" fontId="8" fillId="0" borderId="13" xfId="1" applyNumberFormat="1" applyFont="1" applyBorder="1" applyAlignment="1">
      <alignment horizontal="center" vertical="center"/>
    </xf>
    <xf numFmtId="26" fontId="4" fillId="0" borderId="11" xfId="1" applyNumberFormat="1" applyFont="1" applyBorder="1" applyAlignment="1">
      <alignment horizontal="center" vertical="center"/>
    </xf>
    <xf numFmtId="26" fontId="8" fillId="0" borderId="11" xfId="1" applyNumberFormat="1" applyFont="1" applyBorder="1" applyAlignment="1">
      <alignment horizontal="center" vertical="center"/>
    </xf>
    <xf numFmtId="0" fontId="4" fillId="4" borderId="12" xfId="0" applyFont="1" applyFill="1" applyBorder="1" applyAlignment="1">
      <alignment horizontal="left" vertical="center" wrapText="1"/>
    </xf>
    <xf numFmtId="26" fontId="4" fillId="0" borderId="1" xfId="1" applyNumberFormat="1" applyFont="1" applyBorder="1" applyAlignment="1">
      <alignment horizontal="center" vertical="center"/>
    </xf>
    <xf numFmtId="26" fontId="4" fillId="0" borderId="17" xfId="1" applyNumberFormat="1" applyFont="1" applyBorder="1" applyAlignment="1">
      <alignment vertical="center"/>
    </xf>
    <xf numFmtId="9" fontId="9" fillId="0" borderId="13" xfId="2" applyFont="1" applyBorder="1" applyAlignment="1">
      <alignment vertical="center"/>
    </xf>
    <xf numFmtId="49" fontId="9" fillId="0" borderId="13" xfId="0" applyNumberFormat="1" applyFont="1" applyBorder="1" applyAlignment="1">
      <alignment vertical="center"/>
    </xf>
    <xf numFmtId="0" fontId="4" fillId="4" borderId="15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26" fontId="4" fillId="0" borderId="2" xfId="1" applyNumberFormat="1" applyFont="1" applyBorder="1" applyAlignment="1">
      <alignment horizontal="center" vertical="center"/>
    </xf>
    <xf numFmtId="26" fontId="8" fillId="0" borderId="2" xfId="1" applyNumberFormat="1" applyFont="1" applyBorder="1" applyAlignment="1">
      <alignment horizontal="center" vertical="center"/>
    </xf>
    <xf numFmtId="26" fontId="8" fillId="0" borderId="16" xfId="1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49" fontId="9" fillId="0" borderId="14" xfId="0" applyNumberFormat="1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26" fontId="4" fillId="0" borderId="1" xfId="1" applyNumberFormat="1" applyFont="1" applyBorder="1" applyAlignment="1">
      <alignment horizontal="center" vertical="center"/>
    </xf>
    <xf numFmtId="26" fontId="4" fillId="0" borderId="13" xfId="1" applyNumberFormat="1" applyFont="1" applyBorder="1" applyAlignment="1">
      <alignment horizontal="center" vertical="center"/>
    </xf>
    <xf numFmtId="26" fontId="8" fillId="0" borderId="1" xfId="1" applyNumberFormat="1" applyFont="1" applyBorder="1" applyAlignment="1">
      <alignment horizontal="center" vertical="center"/>
    </xf>
    <xf numFmtId="26" fontId="8" fillId="0" borderId="11" xfId="1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26" fontId="4" fillId="0" borderId="1" xfId="1" applyNumberFormat="1" applyFont="1" applyBorder="1" applyAlignment="1">
      <alignment horizontal="center" vertical="center"/>
    </xf>
    <xf numFmtId="26" fontId="4" fillId="0" borderId="13" xfId="1" applyNumberFormat="1" applyFont="1" applyBorder="1" applyAlignment="1">
      <alignment horizontal="center" vertical="center"/>
    </xf>
    <xf numFmtId="26" fontId="8" fillId="0" borderId="1" xfId="1" applyNumberFormat="1" applyFont="1" applyBorder="1" applyAlignment="1">
      <alignment horizontal="center" vertical="center"/>
    </xf>
    <xf numFmtId="26" fontId="8" fillId="0" borderId="13" xfId="1" applyNumberFormat="1" applyFont="1" applyBorder="1" applyAlignment="1">
      <alignment horizontal="center" vertical="center"/>
    </xf>
    <xf numFmtId="26" fontId="8" fillId="0" borderId="11" xfId="1" applyNumberFormat="1" applyFont="1" applyBorder="1" applyAlignment="1">
      <alignment horizontal="center" vertical="center"/>
    </xf>
    <xf numFmtId="26" fontId="4" fillId="0" borderId="1" xfId="1" applyNumberFormat="1" applyFont="1" applyBorder="1" applyAlignment="1">
      <alignment horizontal="center" vertical="center"/>
    </xf>
    <xf numFmtId="0" fontId="19" fillId="4" borderId="10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26" fontId="4" fillId="0" borderId="1" xfId="1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26" fontId="4" fillId="0" borderId="1" xfId="1" applyNumberFormat="1" applyFont="1" applyBorder="1" applyAlignment="1">
      <alignment horizontal="center" vertical="center"/>
    </xf>
    <xf numFmtId="26" fontId="4" fillId="0" borderId="13" xfId="1" applyNumberFormat="1" applyFont="1" applyBorder="1" applyAlignment="1">
      <alignment horizontal="center" vertical="center"/>
    </xf>
    <xf numFmtId="26" fontId="8" fillId="0" borderId="1" xfId="1" applyNumberFormat="1" applyFont="1" applyBorder="1" applyAlignment="1">
      <alignment horizontal="center" vertical="center"/>
    </xf>
    <xf numFmtId="26" fontId="8" fillId="0" borderId="13" xfId="1" applyNumberFormat="1" applyFont="1" applyBorder="1" applyAlignment="1">
      <alignment horizontal="center" vertical="center"/>
    </xf>
    <xf numFmtId="26" fontId="8" fillId="0" borderId="11" xfId="1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26" fontId="4" fillId="0" borderId="1" xfId="1" applyNumberFormat="1" applyFont="1" applyBorder="1" applyAlignment="1">
      <alignment horizontal="center" vertical="center"/>
    </xf>
    <xf numFmtId="26" fontId="4" fillId="0" borderId="13" xfId="1" applyNumberFormat="1" applyFont="1" applyBorder="1" applyAlignment="1">
      <alignment horizontal="center" vertical="center"/>
    </xf>
    <xf numFmtId="26" fontId="8" fillId="0" borderId="1" xfId="1" applyNumberFormat="1" applyFont="1" applyBorder="1" applyAlignment="1">
      <alignment horizontal="center" vertical="center"/>
    </xf>
    <xf numFmtId="26" fontId="8" fillId="0" borderId="13" xfId="1" applyNumberFormat="1" applyFont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 wrapText="1"/>
    </xf>
    <xf numFmtId="26" fontId="8" fillId="0" borderId="11" xfId="1" applyNumberFormat="1" applyFont="1" applyBorder="1" applyAlignment="1">
      <alignment horizontal="center" vertical="center"/>
    </xf>
    <xf numFmtId="26" fontId="4" fillId="0" borderId="1" xfId="1" applyNumberFormat="1" applyFont="1" applyBorder="1" applyAlignment="1">
      <alignment horizontal="center" vertical="center"/>
    </xf>
    <xf numFmtId="26" fontId="8" fillId="0" borderId="1" xfId="1" applyNumberFormat="1" applyFont="1" applyBorder="1" applyAlignment="1">
      <alignment horizontal="center" vertical="center"/>
    </xf>
    <xf numFmtId="26" fontId="8" fillId="0" borderId="11" xfId="1" applyNumberFormat="1" applyFont="1" applyBorder="1" applyAlignment="1">
      <alignment horizontal="center" vertical="center"/>
    </xf>
    <xf numFmtId="26" fontId="4" fillId="0" borderId="2" xfId="1" applyNumberFormat="1" applyFont="1" applyBorder="1" applyAlignment="1">
      <alignment vertical="center"/>
    </xf>
    <xf numFmtId="26" fontId="4" fillId="0" borderId="18" xfId="1" applyNumberFormat="1" applyFont="1" applyBorder="1" applyAlignment="1">
      <alignment vertical="center"/>
    </xf>
    <xf numFmtId="26" fontId="8" fillId="0" borderId="2" xfId="1" applyNumberFormat="1" applyFont="1" applyBorder="1" applyAlignment="1">
      <alignment vertical="center"/>
    </xf>
    <xf numFmtId="26" fontId="8" fillId="0" borderId="18" xfId="1" applyNumberFormat="1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26" fontId="4" fillId="0" borderId="1" xfId="1" applyNumberFormat="1" applyFont="1" applyBorder="1" applyAlignment="1">
      <alignment horizontal="center" vertical="center"/>
    </xf>
    <xf numFmtId="26" fontId="8" fillId="0" borderId="1" xfId="1" applyNumberFormat="1" applyFont="1" applyBorder="1" applyAlignment="1">
      <alignment horizontal="center" vertical="center"/>
    </xf>
    <xf numFmtId="26" fontId="8" fillId="0" borderId="11" xfId="1" applyNumberFormat="1" applyFont="1" applyBorder="1" applyAlignment="1">
      <alignment horizontal="center" vertical="center"/>
    </xf>
    <xf numFmtId="26" fontId="4" fillId="0" borderId="1" xfId="1" applyNumberFormat="1" applyFont="1" applyBorder="1" applyAlignment="1">
      <alignment horizontal="center" vertical="center"/>
    </xf>
    <xf numFmtId="26" fontId="8" fillId="0" borderId="1" xfId="1" applyNumberFormat="1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26" fontId="10" fillId="2" borderId="8" xfId="1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9" fontId="14" fillId="3" borderId="1" xfId="0" applyNumberFormat="1" applyFont="1" applyFill="1" applyBorder="1" applyAlignment="1">
      <alignment horizontal="center" vertical="center" wrapText="1"/>
    </xf>
    <xf numFmtId="0" fontId="14" fillId="3" borderId="1" xfId="0" applyNumberFormat="1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26" fontId="10" fillId="2" borderId="8" xfId="1" applyNumberFormat="1" applyFont="1" applyFill="1" applyBorder="1" applyAlignment="1">
      <alignment horizontal="center" vertical="center"/>
    </xf>
    <xf numFmtId="24" fontId="14" fillId="3" borderId="1" xfId="0" applyNumberFormat="1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/>
    </xf>
    <xf numFmtId="9" fontId="3" fillId="3" borderId="1" xfId="2" applyFont="1" applyFill="1" applyBorder="1" applyAlignment="1">
      <alignment horizontal="center" vertical="center" wrapText="1"/>
    </xf>
    <xf numFmtId="9" fontId="3" fillId="3" borderId="11" xfId="2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26" fontId="4" fillId="0" borderId="1" xfId="1" applyNumberFormat="1" applyFont="1" applyBorder="1" applyAlignment="1">
      <alignment horizontal="center" vertical="center"/>
    </xf>
    <xf numFmtId="2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26" fontId="4" fillId="0" borderId="11" xfId="0" applyNumberFormat="1" applyFont="1" applyBorder="1" applyAlignment="1">
      <alignment horizontal="center" vertical="center"/>
    </xf>
    <xf numFmtId="0" fontId="8" fillId="4" borderId="10" xfId="0" applyFont="1" applyFill="1" applyBorder="1" applyAlignment="1">
      <alignment horizontal="left" vertical="center" wrapText="1"/>
    </xf>
    <xf numFmtId="26" fontId="8" fillId="0" borderId="1" xfId="1" applyNumberFormat="1" applyFont="1" applyBorder="1" applyAlignment="1">
      <alignment horizontal="center" vertical="center"/>
    </xf>
    <xf numFmtId="26" fontId="8" fillId="0" borderId="11" xfId="1" applyNumberFormat="1" applyFont="1" applyBorder="1" applyAlignment="1">
      <alignment horizontal="center" vertical="center"/>
    </xf>
    <xf numFmtId="0" fontId="4" fillId="4" borderId="15" xfId="0" applyFont="1" applyFill="1" applyBorder="1" applyAlignment="1">
      <alignment horizontal="left" vertical="center" wrapText="1"/>
    </xf>
    <xf numFmtId="0" fontId="4" fillId="4" borderId="20" xfId="0" applyFont="1" applyFill="1" applyBorder="1" applyAlignment="1">
      <alignment horizontal="left" vertical="center" wrapText="1"/>
    </xf>
    <xf numFmtId="0" fontId="4" fillId="4" borderId="21" xfId="0" applyFont="1" applyFill="1" applyBorder="1" applyAlignment="1">
      <alignment horizontal="left" vertical="center" wrapText="1"/>
    </xf>
    <xf numFmtId="9" fontId="14" fillId="3" borderId="1" xfId="2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 wrapText="1"/>
    </xf>
    <xf numFmtId="49" fontId="7" fillId="0" borderId="11" xfId="3" applyNumberFormat="1" applyFont="1" applyBorder="1" applyAlignment="1" applyProtection="1">
      <alignment horizontal="left" vertical="center"/>
    </xf>
    <xf numFmtId="49" fontId="4" fillId="0" borderId="11" xfId="1" applyNumberFormat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center" vertical="center" wrapText="1"/>
    </xf>
    <xf numFmtId="49" fontId="7" fillId="0" borderId="11" xfId="3" applyNumberFormat="1" applyFont="1" applyBorder="1" applyAlignment="1" applyProtection="1">
      <alignment horizontal="left" vertical="center" wrapText="1"/>
    </xf>
    <xf numFmtId="49" fontId="4" fillId="0" borderId="11" xfId="1" applyNumberFormat="1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/>
    </xf>
    <xf numFmtId="0" fontId="9" fillId="0" borderId="2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3" xfId="0" applyFont="1" applyBorder="1" applyAlignment="1">
      <alignment horizontal="justify" vertical="center" wrapText="1"/>
    </xf>
    <xf numFmtId="26" fontId="9" fillId="0" borderId="2" xfId="0" applyNumberFormat="1" applyFont="1" applyFill="1" applyBorder="1" applyAlignment="1">
      <alignment horizontal="center" vertical="center"/>
    </xf>
    <xf numFmtId="26" fontId="9" fillId="0" borderId="5" xfId="0" applyNumberFormat="1" applyFont="1" applyFill="1" applyBorder="1" applyAlignment="1">
      <alignment horizontal="center" vertical="center"/>
    </xf>
    <xf numFmtId="26" fontId="9" fillId="0" borderId="3" xfId="0" applyNumberFormat="1" applyFont="1" applyFill="1" applyBorder="1" applyAlignment="1">
      <alignment horizontal="center" vertical="center"/>
    </xf>
  </cellXfs>
  <cellStyles count="4">
    <cellStyle name="百分比" xfId="2" builtinId="5"/>
    <cellStyle name="常规" xfId="0" builtinId="0"/>
    <cellStyle name="超链接" xfId="3" builtinId="8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33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gif"/><Relationship Id="rId2" Type="http://schemas.openxmlformats.org/officeDocument/2006/relationships/image" Target="../media/image4.gif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22860</xdr:rowOff>
    </xdr:to>
    <xdr:sp macro="" textlink="">
      <xdr:nvSpPr>
        <xdr:cNvPr id="2051" name="AutoShape 3" descr="data:image/jpeg;base64,/9j/4AAQSkZJRgABAQAAAQABAAD/2wCEAAkGBwgHBgkIBwgKCgkLDRYPDQwMDRsUFRAWIB0iIiAdHx8kKDQsJCYxJx8fLT0tMTU3Ojo6Iys/RD84QzQ5OjcBCgoKDQwNGg8PGjclHyU3Nzc3Nzc3Nzc3Nzc3Nzc3Nzc3Nzc3Nzc3Nzc3Nzc3Nzc3Nzc3Nzc3Nzc3Nzc3Nzc3N//AABEIAC0AlwMBEQACEQEDEQH/xAAcAAACAgMBAQAAAAAAAAAAAAAGBwUIAQMEAgD/xAA8EAABAwMBBQQIBAQHAQAAAAABAgMEAAURBgcSITFBE1GBkRQVIlJhcXSxIzWywTI2cqEkJkJTVILhF//EABsBAAEFAQEAAAAAAAAAAAAAAAQAAgMFBgEH/8QANBEAAQMDAwIDBAkFAAAAAAAAAQACAwQFERIhMRNBBlFxFDJh0SIzNIGRobHB4RYjUvDx/9oADAMBAAIRAxEAPwB40klhSgEkkgADnSSSG1NrG6TL5Met9yksxN/caS06Up3RyOB38/GhXPOdlvKK1wRQNbIwF3f1K26Q1fdI2oYhuNxkPxXFdm6h5ZUOPI8eRBxSa9wPKZcLXC6nIiYA4cbJ5cxwxxopYVJfX02+2TUUhpm6Tm4zv4jIS+oAA8x50K8ua4jK2tqhpammDiwFw2Oy3bN9UXFzUrcW5T5MhqQgoSHnCoJVzBGevCnRuOrcqO82+IUpfEwAjfhONNELHrRcJLcOI9JeVuttNqWo9wApcbp8cZkeGDklV/kasvr8hx5N1ltBxZUEIeOE5PAD5UGHv816Ay3UrWBugE8cJmbKvWUu2SbldJ0qQl5fZspfcKhup5qGe85HhU8OSMlZi+9GOVsMLQMc4GEAam1Fe4+oLgyxdZrbaH1BKEPEACoS45O60NFRUz6djjGM48kd7JLjNuNuuC58t6StD6QC6sqKRu9KlhdkFUF/gjhlYI24yEWX+8RbHbnJ0s+yjgEjmo9AKlcdIyqmlpn1MoiZyUlr9rq+XdxYRLXEj59lqMop4fFQ4mhS9zltaWz01ONxqPmUNqedWsrU6tSzx3iok01WYaAMYU1aNXXy0KBjXB5TfVp9RWg+fLwIpwcQgqi2UtQPpswfMbJ2WG5zLpYUTpEJcWQpskNK6nHAj4H40U12oZWHqoI4ajptdqCixLuCHXlsrW64RlpCjkLOeIx0wMnkOlMyUWI4SGtcAB3/AN/6jCpFUoR2kXkWnTL6EKw/KBZQOuCPaPlUcjsBWlmpuvVAnhu6SNtgv3KezCip3nnlbqQTzJobC3M8zIIy93AWqQyuPIdjuDdW2soV8wcUk6N4e0Oadin3oC8+u9NRnlqzIaHYvf1J6+IwfGiozqasBdaX2apc0cHceh+XCg9r9p9KsrdwbbKnIq8Kx7h60yUZGUfYKnROYzwUpIElcKcxKaPtMrSsEdcVAtfKxsjCw8FWTtspE2ExKbIKXmwsYPeKMByMrzSWMxvLD2QntYuog6YVGQsB6YvswAeO6OKj8uQ8RUcrsDCt7FT9Wq19m7/f2SViMOS5TMZgZceWEIHxJxQ/wW1kkbGwvdwFZKzwG7Xa40FkAIYbCB4daMaMALzaomdNK6R3JVfdXfzNc/qFfehDyV6Db/ssfomNsT/K7n9Qn9NSw91nPEn1rPQrVtqeWI9uZB9grUo/MClMeE7w41ut7jyl3pyPFlX6DHuCwiM48A6ScADHf8+FRDlaKtfIyne6P3grAtWe2NsBpuBGDYGAAgYxRQaPJefGpnJyXHKg1aAsXrlq5IjFIQd4xwfw1K6HH7U3pNyjReKromLP390VgbowBwHAAVIqsryGm0qKw2kKPMhPGurpLiMFbM1xcSO2pXn1lqFUdpWWIg7MYPDe6mhZHZdhbix03QptZ5cpHY9aQ/cZFzcTlEYbjf8AUf8AynRDJyhvENSWRNhb33UZtRtXq7Uq5CEgMy0dqnHvcjTZBpcirHU9Wl0nluy7NkN59CvTltcXhqWn2cngFjl58RXYnYOFBf6XqQCUct/Q/JN65RGp8F+G8AUPIKDn4iiSMhZGGUxSB7eQq2T4jkCbIiPD8Rh1SFeBxQR8l6TDKJI2yDvunHsmuom6c9EWol2Goo4+6eIomJ2RhY2/U/SqdY4dug3a9cvS9RohoVluG1u4HvK4n+27UUhy70VzYIOnTGQ8uKzsltHpt9XOdQC1DHs5H+s8v7Uohk5Sv1V04OkOXfonQBgGiVilXLV38zXP6hX3oQ8lekW/7LH6JjbE/wAruf1Cf01JD3Wc8SfWs9Cp/aBptWorRux8CUwrfbz17xT5Gahsq61VwpZvp+6dikZMhyIMhceYytl9J9pCxQ3GxW7ilZK3VGcgqYs+sr9Z0pTFnrW0OHZP+2nwzxHga6HuHdBVFrpJ/eZg+Y2TB01tNiTnkRrwyIjq+CXgcoPz7qmbL5rP1tgkjGqE6h5d0xApKhkEEHuqZZ5ZpJKF1Xd0WSxSpiiN5KcIHeo8AKa84CLoac1NQ2MKuzi1uOKW4sqWolSieZJ60J2XooaGgAcIs03ruXp22CDDgxVp7RS1OLKsqJ68D3Yp7ZC0YAVTW2eOsl6r3EfgufVesZGpo7TcuHGaU0olK2yc8enGuOeXcqSgtbKJxcxxOfRD8GS5CmMyWThxlYUnj1FczhWErGysLD3Vj7NcG7pa401o+y82FYHTvotp1NyF5vUQmCV0Z7FKja9aPRL41cm0ENzEYXj/AHE8D5jHkaHlGk5Ws8P1XVgMJ5b+n8Lh2ZXxuy3x30lYTHfZO8c9U8R+9cjOkqe9UhqIAW8goZucxyfcZUx9W8t9wrUR8TTCVZwRCKNrG8ABPDZzZvVOmmd9I7eR+M58zyHlRMYw1Ya71PtFUd9hsinoakVYq46u/ma5/UK+9CHkr0e3/ZY/RMbYn+V3P6hP6akh7rOeJPrWehTIykVOs0uG5Wm3XVrs7hEafSffTxHyNcLQeVPDUywnMbsID1FswhLYckWN9xlxI3uwWd9CsdATxHnULoh2V7SX+RpDJxkeaU7iShakLBBScEdxqFa4YIz2T32Z3B246TjKfKlKZUWt48yBy+9ExElqwV5hbFVkN4O/4otqRVaUG2C9dtOj2dlXsMDtHR3qPIeX3oeUkuwtb4epQ1jpzydh+6EdKWRV/vke37ykoXlTq080oHM/ao2jUcK5r6r2WnMndMj/AOSWv/nyvIVN0fis1/UU/wDiFhWyW2AEpuEnPxSKXRHml/Ucw5YEqrrBcttylQXQd5h1TZ+ODwPlUJGDhaunlE0TZG8FM3Y5ee0jSLO6r22/xWgfdPPyP3qWE9lmPENLh7ZwOdkTbQrP650zIbQnL7H4zPfvJznzGR40+RuQqy01Ps9U05wDsUguYB4EUMt/2UzpG1KvOoYcTB7MrC3MdEjia61uThB3Cp9npnSd+ysU2AEhKRgDgAOlGLzsrJpLirjq0f5muf1CvvQZ5K9Gt5HssfomLsT/ACu5/UJ/TUsPdZ3xGR1o/QrZtK1m5bSu020qbkqTl17GNwH3e812V5GwUdntYn/vS+75Ib05tLuVuaRGuLQnMpACV5w4B9jTGykKzrLFDKdUR0n8lJ3Xaql2E43AgOIfWkp3nFDCc/KnOl22QsHh4teC923wSyO+65nBUtaunUmogtRs0YVgtC2pdn01Eivp3XlDtHE9yjRTGlrcFee3OpFRVOe3hEVOQCW1x2Z+s5786TenC6+4Vq/w44ZPL+LpnHhUJhzvlaOLxAYYxG2PYbc/wprRmjWNMvyJCZSpLroCN5SAndGenE05kYagbjc31gDdOAEX1IqpeV/wmkkgbVWgIt+u5uCZa4rjrYDiUthW8QMZ592B4VE+IF2Vd2+8SUsPS05wVp09s/8AUd0jXFi7uLKThTZZACknmM5rgj0nOVJWXg1MLonMCO1YKVJIyOvxqchUG4wlxL2VRXpTryLo42la1KSgMjCQTnHOhzCM8rTR+IZGsALM4HmpzRmio+mZUiSmUuU64gISVICdwZ49evDyp7I9Kr7ldX1jQ3TgBF6DkGpFU8L5X7UkkuLpsyZuFykzFXVxBecK90MjAz41AYsknK0cF+fDE2PRwPNEWitMo0zGksNylyA64F5UgJxgVJG3TlVtyrzWOa4txgLtv+n7ZfmOxuUYOEcUuJ4LT8jTiwO5UFLWzUrsxu+SWGq9n7VlYMpi4rcbJ4NuNe0P+wP7UM6MN4Wpt95dU7OZ+aGbLZvWsz0b0jsuON7c3v3FMVnU1XRZqxn703NL6AtlkWiU6pUyWkZS44kBKT3hPQ+dEsjaFkK28z1OYx9Fvw/dGBOM8KlVRxsvdcSX/9k="/>
        <xdr:cNvSpPr>
          <a:spLocks noChangeAspect="1" noChangeArrowheads="1"/>
        </xdr:cNvSpPr>
      </xdr:nvSpPr>
      <xdr:spPr bwMode="auto">
        <a:xfrm>
          <a:off x="4678680" y="620268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4112</xdr:rowOff>
    </xdr:from>
    <xdr:to>
      <xdr:col>0</xdr:col>
      <xdr:colOff>1127760</xdr:colOff>
      <xdr:row>2</xdr:row>
      <xdr:rowOff>19050</xdr:rowOff>
    </xdr:to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70812"/>
          <a:ext cx="1127760" cy="28163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41910</xdr:rowOff>
    </xdr:to>
    <xdr:sp macro="" textlink="">
      <xdr:nvSpPr>
        <xdr:cNvPr id="12" name="AutoShape 3" descr="data:image/jpeg;base64,/9j/4AAQSkZJRgABAQAAAQABAAD/2wCEAAkGBwgHBgkIBwgKCgkLDRYPDQwMDRsUFRAWIB0iIiAdHx8kKDQsJCYxJx8fLT0tMTU3Ojo6Iys/RD84QzQ5OjcBCgoKDQwNGg8PGjclHyU3Nzc3Nzc3Nzc3Nzc3Nzc3Nzc3Nzc3Nzc3Nzc3Nzc3Nzc3Nzc3Nzc3Nzc3Nzc3Nzc3N//AABEIAC0AlwMBEQACEQEDEQH/xAAcAAACAgMBAQAAAAAAAAAAAAAGBwUIAQMEAgD/xAA8EAABAwMBBQQIBAQHAQAAAAABAgMEAAURBgcSITFBE1GBkRQVIlJhcXSxIzWywTI2cqEkJkJTVILhF//EABsBAAEFAQEAAAAAAAAAAAAAAAQAAgMFBgEH/8QANBEAAQMDAwIDBAkFAAAAAAAAAQACAwQFERIhMRNBBlFxFDJh0SIzNIGRobHB4RYjUvDx/9oADAMBAAIRAxEAPwB40klhSgEkkgADnSSSG1NrG6TL5Met9yksxN/caS06Up3RyOB38/GhXPOdlvKK1wRQNbIwF3f1K26Q1fdI2oYhuNxkPxXFdm6h5ZUOPI8eRBxSa9wPKZcLXC6nIiYA4cbJ5cxwxxopYVJfX02+2TUUhpm6Tm4zv4jIS+oAA8x50K8ua4jK2tqhpammDiwFw2Oy3bN9UXFzUrcW5T5MhqQgoSHnCoJVzBGevCnRuOrcqO82+IUpfEwAjfhONNELHrRcJLcOI9JeVuttNqWo9wApcbp8cZkeGDklV/kasvr8hx5N1ltBxZUEIeOE5PAD5UGHv816Ay3UrWBugE8cJmbKvWUu2SbldJ0qQl5fZspfcKhup5qGe85HhU8OSMlZi+9GOVsMLQMc4GEAam1Fe4+oLgyxdZrbaH1BKEPEACoS45O60NFRUz6djjGM48kd7JLjNuNuuC58t6StD6QC6sqKRu9KlhdkFUF/gjhlYI24yEWX+8RbHbnJ0s+yjgEjmo9AKlcdIyqmlpn1MoiZyUlr9rq+XdxYRLXEj59lqMop4fFQ4mhS9zltaWz01ONxqPmUNqedWsrU6tSzx3iok01WYaAMYU1aNXXy0KBjXB5TfVp9RWg+fLwIpwcQgqi2UtQPpswfMbJ2WG5zLpYUTpEJcWQpskNK6nHAj4H40U12oZWHqoI4ajptdqCixLuCHXlsrW64RlpCjkLOeIx0wMnkOlMyUWI4SGtcAB3/AN/6jCpFUoR2kXkWnTL6EKw/KBZQOuCPaPlUcjsBWlmpuvVAnhu6SNtgv3KezCip3nnlbqQTzJobC3M8zIIy93AWqQyuPIdjuDdW2soV8wcUk6N4e0Oadin3oC8+u9NRnlqzIaHYvf1J6+IwfGiozqasBdaX2apc0cHceh+XCg9r9p9KsrdwbbKnIq8Kx7h60yUZGUfYKnROYzwUpIElcKcxKaPtMrSsEdcVAtfKxsjCw8FWTtspE2ExKbIKXmwsYPeKMByMrzSWMxvLD2QntYuog6YVGQsB6YvswAeO6OKj8uQ8RUcrsDCt7FT9Wq19m7/f2SViMOS5TMZgZceWEIHxJxQ/wW1kkbGwvdwFZKzwG7Xa40FkAIYbCB4daMaMALzaomdNK6R3JVfdXfzNc/qFfehDyV6Db/ssfomNsT/K7n9Qn9NSw91nPEn1rPQrVtqeWI9uZB9grUo/MClMeE7w41ut7jyl3pyPFlX6DHuCwiM48A6ScADHf8+FRDlaKtfIyne6P3grAtWe2NsBpuBGDYGAAgYxRQaPJefGpnJyXHKg1aAsXrlq5IjFIQd4xwfw1K6HH7U3pNyjReKromLP390VgbowBwHAAVIqsryGm0qKw2kKPMhPGurpLiMFbM1xcSO2pXn1lqFUdpWWIg7MYPDe6mhZHZdhbix03QptZ5cpHY9aQ/cZFzcTlEYbjf8AUf8AynRDJyhvENSWRNhb33UZtRtXq7Uq5CEgMy0dqnHvcjTZBpcirHU9Wl0nluy7NkN59CvTltcXhqWn2cngFjl58RXYnYOFBf6XqQCUct/Q/JN65RGp8F+G8AUPIKDn4iiSMhZGGUxSB7eQq2T4jkCbIiPD8Rh1SFeBxQR8l6TDKJI2yDvunHsmuom6c9EWol2Goo4+6eIomJ2RhY2/U/SqdY4dug3a9cvS9RohoVluG1u4HvK4n+27UUhy70VzYIOnTGQ8uKzsltHpt9XOdQC1DHs5H+s8v7Uohk5Sv1V04OkOXfonQBgGiVilXLV38zXP6hX3oQ8lekW/7LH6JjbE/wAruf1Cf01JD3Wc8SfWs9Cp/aBptWorRux8CUwrfbz17xT5Gahsq61VwpZvp+6dikZMhyIMhceYytl9J9pCxQ3GxW7ilZK3VGcgqYs+sr9Z0pTFnrW0OHZP+2nwzxHga6HuHdBVFrpJ/eZg+Y2TB01tNiTnkRrwyIjq+CXgcoPz7qmbL5rP1tgkjGqE6h5d0xApKhkEEHuqZZ5ZpJKF1Xd0WSxSpiiN5KcIHeo8AKa84CLoac1NQ2MKuzi1uOKW4sqWolSieZJ60J2XooaGgAcIs03ruXp22CDDgxVp7RS1OLKsqJ68D3Yp7ZC0YAVTW2eOsl6r3EfgufVesZGpo7TcuHGaU0olK2yc8enGuOeXcqSgtbKJxcxxOfRD8GS5CmMyWThxlYUnj1FczhWErGysLD3Vj7NcG7pa401o+y82FYHTvotp1NyF5vUQmCV0Z7FKja9aPRL41cm0ENzEYXj/AHE8D5jHkaHlGk5Ws8P1XVgMJ5b+n8Lh2ZXxuy3x30lYTHfZO8c9U8R+9cjOkqe9UhqIAW8goZucxyfcZUx9W8t9wrUR8TTCVZwRCKNrG8ABPDZzZvVOmmd9I7eR+M58zyHlRMYw1Ya71PtFUd9hsinoakVYq46u/ma5/UK+9CHkr0e3/ZY/RMbYn+V3P6hP6akh7rOeJPrWehTIykVOs0uG5Wm3XVrs7hEafSffTxHyNcLQeVPDUywnMbsID1FswhLYckWN9xlxI3uwWd9CsdATxHnULoh2V7SX+RpDJxkeaU7iShakLBBScEdxqFa4YIz2T32Z3B246TjKfKlKZUWt48yBy+9ExElqwV5hbFVkN4O/4otqRVaUG2C9dtOj2dlXsMDtHR3qPIeX3oeUkuwtb4epQ1jpzydh+6EdKWRV/vke37ykoXlTq080oHM/ao2jUcK5r6r2WnMndMj/AOSWv/nyvIVN0fis1/UU/wDiFhWyW2AEpuEnPxSKXRHml/Ucw5YEqrrBcttylQXQd5h1TZ+ODwPlUJGDhaunlE0TZG8FM3Y5ee0jSLO6r22/xWgfdPPyP3qWE9lmPENLh7ZwOdkTbQrP650zIbQnL7H4zPfvJznzGR40+RuQqy01Ps9U05wDsUguYB4EUMt/2UzpG1KvOoYcTB7MrC3MdEjia61uThB3Cp9npnSd+ysU2AEhKRgDgAOlGLzsrJpLirjq0f5muf1CvvQZ5K9Gt5HssfomLsT/ACu5/UJ/TUsPdZ3xGR1o/QrZtK1m5bSu020qbkqTl17GNwH3e812V5GwUdntYn/vS+75Ib05tLuVuaRGuLQnMpACV5w4B9jTGykKzrLFDKdUR0n8lJ3Xaql2E43AgOIfWkp3nFDCc/KnOl22QsHh4teC923wSyO+65nBUtaunUmogtRs0YVgtC2pdn01Eivp3XlDtHE9yjRTGlrcFee3OpFRVOe3hEVOQCW1x2Z+s5786TenC6+4Vq/w44ZPL+LpnHhUJhzvlaOLxAYYxG2PYbc/wprRmjWNMvyJCZSpLroCN5SAndGenE05kYagbjc31gDdOAEX1IqpeV/wmkkgbVWgIt+u5uCZa4rjrYDiUthW8QMZ592B4VE+IF2Vd2+8SUsPS05wVp09s/8AUd0jXFi7uLKThTZZACknmM5rgj0nOVJWXg1MLonMCO1YKVJIyOvxqchUG4wlxL2VRXpTryLo42la1KSgMjCQTnHOhzCM8rTR+IZGsALM4HmpzRmio+mZUiSmUuU64gISVICdwZ49evDyp7I9Kr7ldX1jQ3TgBF6DkGpFU8L5X7UkkuLpsyZuFykzFXVxBecK90MjAz41AYsknK0cF+fDE2PRwPNEWitMo0zGksNylyA64F5UgJxgVJG3TlVtyrzWOa4txgLtv+n7ZfmOxuUYOEcUuJ4LT8jTiwO5UFLWzUrsxu+SWGq9n7VlYMpi4rcbJ4NuNe0P+wP7UM6MN4Wpt95dU7OZ+aGbLZvWsz0b0jsuON7c3v3FMVnU1XRZqxn703NL6AtlkWiU6pUyWkZS44kBKT3hPQ+dEsjaFkK28z1OYx9Fvw/dGBOM8KlVRxsvdcSX/9k="/>
        <xdr:cNvSpPr>
          <a:spLocks noChangeAspect="1" noChangeArrowheads="1"/>
        </xdr:cNvSpPr>
      </xdr:nvSpPr>
      <xdr:spPr bwMode="auto">
        <a:xfrm>
          <a:off x="4678680" y="620268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41910</xdr:rowOff>
    </xdr:to>
    <xdr:sp macro="" textlink="">
      <xdr:nvSpPr>
        <xdr:cNvPr id="13" name="AutoShape 4" descr="data:image/jpeg;base64,/9j/4AAQSkZJRgABAQAAAQABAAD/2wCEAAkGBwgHBgkIBwgKCgkLDRYPDQwMDRsUFRAWIB0iIiAdHx8kKDQsJCYxJx8fLT0tMTU3Ojo6Iys/RD84QzQ5OjcBCgoKDQwNGg8PGjclHyU3Nzc3Nzc3Nzc3Nzc3Nzc3Nzc3Nzc3Nzc3Nzc3Nzc3Nzc3Nzc3Nzc3Nzc3Nzc3Nzc3N//AABEIAC0AlwMBEQACEQEDEQH/xAAcAAACAgMBAQAAAAAAAAAAAAAGBwUIAQMEAgD/xAA8EAABAwMBBQQIBAQHAQAAAAABAgMEAAURBgcSITFBE1GBkRQVIlJhcXSxIzWywTI2cqEkJkJTVILhF//EABsBAAEFAQEAAAAAAAAAAAAAAAQAAgMFBgEH/8QANBEAAQMDAwIDBAkFAAAAAAAAAQACAwQFERIhMRNBBlFxFDJh0SIzNIGRobHB4RYjUvDx/9oADAMBAAIRAxEAPwB40klhSgEkkgADnSSSG1NrG6TL5Met9yksxN/caS06Up3RyOB38/GhXPOdlvKK1wRQNbIwF3f1K26Q1fdI2oYhuNxkPxXFdm6h5ZUOPI8eRBxSa9wPKZcLXC6nIiYA4cbJ5cxwxxopYVJfX02+2TUUhpm6Tm4zv4jIS+oAA8x50K8ua4jK2tqhpammDiwFw2Oy3bN9UXFzUrcW5T5MhqQgoSHnCoJVzBGevCnRuOrcqO82+IUpfEwAjfhONNELHrRcJLcOI9JeVuttNqWo9wApcbp8cZkeGDklV/kasvr8hx5N1ltBxZUEIeOE5PAD5UGHv816Ay3UrWBugE8cJmbKvWUu2SbldJ0qQl5fZspfcKhup5qGe85HhU8OSMlZi+9GOVsMLQMc4GEAam1Fe4+oLgyxdZrbaH1BKEPEACoS45O60NFRUz6djjGM48kd7JLjNuNuuC58t6StD6QC6sqKRu9KlhdkFUF/gjhlYI24yEWX+8RbHbnJ0s+yjgEjmo9AKlcdIyqmlpn1MoiZyUlr9rq+XdxYRLXEj59lqMop4fFQ4mhS9zltaWz01ONxqPmUNqedWsrU6tSzx3iok01WYaAMYU1aNXXy0KBjXB5TfVp9RWg+fLwIpwcQgqi2UtQPpswfMbJ2WG5zLpYUTpEJcWQpskNK6nHAj4H40U12oZWHqoI4ajptdqCixLuCHXlsrW64RlpCjkLOeIx0wMnkOlMyUWI4SGtcAB3/AN/6jCpFUoR2kXkWnTL6EKw/KBZQOuCPaPlUcjsBWlmpuvVAnhu6SNtgv3KezCip3nnlbqQTzJobC3M8zIIy93AWqQyuPIdjuDdW2soV8wcUk6N4e0Oadin3oC8+u9NRnlqzIaHYvf1J6+IwfGiozqasBdaX2apc0cHceh+XCg9r9p9KsrdwbbKnIq8Kx7h60yUZGUfYKnROYzwUpIElcKcxKaPtMrSsEdcVAtfKxsjCw8FWTtspE2ExKbIKXmwsYPeKMByMrzSWMxvLD2QntYuog6YVGQsB6YvswAeO6OKj8uQ8RUcrsDCt7FT9Wq19m7/f2SViMOS5TMZgZceWEIHxJxQ/wW1kkbGwvdwFZKzwG7Xa40FkAIYbCB4daMaMALzaomdNK6R3JVfdXfzNc/qFfehDyV6Db/ssfomNsT/K7n9Qn9NSw91nPEn1rPQrVtqeWI9uZB9grUo/MClMeE7w41ut7jyl3pyPFlX6DHuCwiM48A6ScADHf8+FRDlaKtfIyne6P3grAtWe2NsBpuBGDYGAAgYxRQaPJefGpnJyXHKg1aAsXrlq5IjFIQd4xwfw1K6HH7U3pNyjReKromLP390VgbowBwHAAVIqsryGm0qKw2kKPMhPGurpLiMFbM1xcSO2pXn1lqFUdpWWIg7MYPDe6mhZHZdhbix03QptZ5cpHY9aQ/cZFzcTlEYbjf8AUf8AynRDJyhvENSWRNhb33UZtRtXq7Uq5CEgMy0dqnHvcjTZBpcirHU9Wl0nluy7NkN59CvTltcXhqWn2cngFjl58RXYnYOFBf6XqQCUct/Q/JN65RGp8F+G8AUPIKDn4iiSMhZGGUxSB7eQq2T4jkCbIiPD8Rh1SFeBxQR8l6TDKJI2yDvunHsmuom6c9EWol2Goo4+6eIomJ2RhY2/U/SqdY4dug3a9cvS9RohoVluG1u4HvK4n+27UUhy70VzYIOnTGQ8uKzsltHpt9XOdQC1DHs5H+s8v7Uohk5Sv1V04OkOXfonQBgGiVilXLV38zXP6hX3oQ8lekW/7LH6JjbE/wAruf1Cf01JD3Wc8SfWs9Cp/aBptWorRux8CUwrfbz17xT5Gahsq61VwpZvp+6dikZMhyIMhceYytl9J9pCxQ3GxW7ilZK3VGcgqYs+sr9Z0pTFnrW0OHZP+2nwzxHga6HuHdBVFrpJ/eZg+Y2TB01tNiTnkRrwyIjq+CXgcoPz7qmbL5rP1tgkjGqE6h5d0xApKhkEEHuqZZ5ZpJKF1Xd0WSxSpiiN5KcIHeo8AKa84CLoac1NQ2MKuzi1uOKW4sqWolSieZJ60J2XooaGgAcIs03ruXp22CDDgxVp7RS1OLKsqJ68D3Yp7ZC0YAVTW2eOsl6r3EfgufVesZGpo7TcuHGaU0olK2yc8enGuOeXcqSgtbKJxcxxOfRD8GS5CmMyWThxlYUnj1FczhWErGysLD3Vj7NcG7pa401o+y82FYHTvotp1NyF5vUQmCV0Z7FKja9aPRL41cm0ENzEYXj/AHE8D5jHkaHlGk5Ws8P1XVgMJ5b+n8Lh2ZXxuy3x30lYTHfZO8c9U8R+9cjOkqe9UhqIAW8goZucxyfcZUx9W8t9wrUR8TTCVZwRCKNrG8ABPDZzZvVOmmd9I7eR+M58zyHlRMYw1Ya71PtFUd9hsinoakVYq46u/ma5/UK+9CHkr0e3/ZY/RMbYn+V3P6hP6akh7rOeJPrWehTIykVOs0uG5Wm3XVrs7hEafSffTxHyNcLQeVPDUywnMbsID1FswhLYckWN9xlxI3uwWd9CsdATxHnULoh2V7SX+RpDJxkeaU7iShakLBBScEdxqFa4YIz2T32Z3B246TjKfKlKZUWt48yBy+9ExElqwV5hbFVkN4O/4otqRVaUG2C9dtOj2dlXsMDtHR3qPIeX3oeUkuwtb4epQ1jpzydh+6EdKWRV/vke37ykoXlTq080oHM/ao2jUcK5r6r2WnMndMj/AOSWv/nyvIVN0fis1/UU/wDiFhWyW2AEpuEnPxSKXRHml/Ucw5YEqrrBcttylQXQd5h1TZ+ODwPlUJGDhaunlE0TZG8FM3Y5ee0jSLO6r22/xWgfdPPyP3qWE9lmPENLh7ZwOdkTbQrP650zIbQnL7H4zPfvJznzGR40+RuQqy01Ps9U05wDsUguYB4EUMt/2UzpG1KvOoYcTB7MrC3MdEjia61uThB3Cp9npnSd+ysU2AEhKRgDgAOlGLzsrJpLirjq0f5muf1CvvQZ5K9Gt5HssfomLsT/ACu5/UJ/TUsPdZ3xGR1o/QrZtK1m5bSu020qbkqTl17GNwH3e812V5GwUdntYn/vS+75Ib05tLuVuaRGuLQnMpACV5w4B9jTGykKzrLFDKdUR0n8lJ3Xaql2E43AgOIfWkp3nFDCc/KnOl22QsHh4teC923wSyO+65nBUtaunUmogtRs0YVgtC2pdn01Eivp3XlDtHE9yjRTGlrcFee3OpFRVOe3hEVOQCW1x2Z+s5786TenC6+4Vq/w44ZPL+LpnHhUJhzvlaOLxAYYxG2PYbc/wprRmjWNMvyJCZSpLroCN5SAndGenE05kYagbjc31gDdOAEX1IqpeV/wmkkgbVWgIt+u5uCZa4rjrYDiUthW8QMZ592B4VE+IF2Vd2+8SUsPS05wVp09s/8AUd0jXFi7uLKThTZZACknmM5rgj0nOVJWXg1MLonMCO1YKVJIyOvxqchUG4wlxL2VRXpTryLo42la1KSgMjCQTnHOhzCM8rTR+IZGsALM4HmpzRmio+mZUiSmUuU64gISVICdwZ49evDyp7I9Kr7ldX1jQ3TgBF6DkGpFU8L5X7UkkuLpsyZuFykzFXVxBecK90MjAz41AYsknK0cF+fDE2PRwPNEWitMo0zGksNylyA64F5UgJxgVJG3TlVtyrzWOa4txgLtv+n7ZfmOxuUYOEcUuJ4LT8jTiwO5UFLWzUrsxu+SWGq9n7VlYMpi4rcbJ4NuNe0P+wP7UM6MN4Wpt95dU7OZ+aGbLZvWsz0b0jsuON7c3v3FMVnU1XRZqxn703NL6AtlkWiU6pUyWkZS44kBKT3hPQ+dEsjaFkK28z1OYx9Fvw/dGBOM8KlVRxsvdcSX/9k="/>
        <xdr:cNvSpPr>
          <a:spLocks noChangeAspect="1" noChangeArrowheads="1"/>
        </xdr:cNvSpPr>
      </xdr:nvSpPr>
      <xdr:spPr bwMode="auto">
        <a:xfrm>
          <a:off x="4678680" y="5638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7620</xdr:colOff>
      <xdr:row>16</xdr:row>
      <xdr:rowOff>7620</xdr:rowOff>
    </xdr:from>
    <xdr:to>
      <xdr:col>0</xdr:col>
      <xdr:colOff>1287780</xdr:colOff>
      <xdr:row>17</xdr:row>
      <xdr:rowOff>7620</xdr:rowOff>
    </xdr:to>
    <xdr:pic>
      <xdr:nvPicPr>
        <xdr:cNvPr id="14" name="Picture 1" descr="http://www.thrifty.com/images/ThriftyHeaderLogo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20" y="5364480"/>
          <a:ext cx="1280160" cy="2667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</xdr:row>
      <xdr:rowOff>266700</xdr:rowOff>
    </xdr:from>
    <xdr:to>
      <xdr:col>0</xdr:col>
      <xdr:colOff>1318260</xdr:colOff>
      <xdr:row>10</xdr:row>
      <xdr:rowOff>45720</xdr:rowOff>
    </xdr:to>
    <xdr:pic>
      <xdr:nvPicPr>
        <xdr:cNvPr id="2050" name="Picture 2" descr="Budget Car Rental Online - 首页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3086100"/>
          <a:ext cx="131826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41910</xdr:rowOff>
    </xdr:to>
    <xdr:sp macro="" textlink="">
      <xdr:nvSpPr>
        <xdr:cNvPr id="18" name="AutoShape 3" descr="data:image/jpeg;base64,/9j/4AAQSkZJRgABAQAAAQABAAD/2wCEAAkGBwgHBgkIBwgKCgkLDRYPDQwMDRsUFRAWIB0iIiAdHx8kKDQsJCYxJx8fLT0tMTU3Ojo6Iys/RD84QzQ5OjcBCgoKDQwNGg8PGjclHyU3Nzc3Nzc3Nzc3Nzc3Nzc3Nzc3Nzc3Nzc3Nzc3Nzc3Nzc3Nzc3Nzc3Nzc3Nzc3Nzc3N//AABEIAC0AlwMBEQACEQEDEQH/xAAcAAACAgMBAQAAAAAAAAAAAAAGBwUIAQMEAgD/xAA8EAABAwMBBQQIBAQHAQAAAAABAgMEAAURBgcSITFBE1GBkRQVIlJhcXSxIzWywTI2cqEkJkJTVILhF//EABsBAAEFAQEAAAAAAAAAAAAAAAQAAgMFBgEH/8QANBEAAQMDAwIDBAkFAAAAAAAAAQACAwQFERIhMRNBBlFxFDJh0SIzNIGRobHB4RYjUvDx/9oADAMBAAIRAxEAPwB40klhSgEkkgADnSSSG1NrG6TL5Met9yksxN/caS06Up3RyOB38/GhXPOdlvKK1wRQNbIwF3f1K26Q1fdI2oYhuNxkPxXFdm6h5ZUOPI8eRBxSa9wPKZcLXC6nIiYA4cbJ5cxwxxopYVJfX02+2TUUhpm6Tm4zv4jIS+oAA8x50K8ua4jK2tqhpammDiwFw2Oy3bN9UXFzUrcW5T5MhqQgoSHnCoJVzBGevCnRuOrcqO82+IUpfEwAjfhONNELHrRcJLcOI9JeVuttNqWo9wApcbp8cZkeGDklV/kasvr8hx5N1ltBxZUEIeOE5PAD5UGHv816Ay3UrWBugE8cJmbKvWUu2SbldJ0qQl5fZspfcKhup5qGe85HhU8OSMlZi+9GOVsMLQMc4GEAam1Fe4+oLgyxdZrbaH1BKEPEACoS45O60NFRUz6djjGM48kd7JLjNuNuuC58t6StD6QC6sqKRu9KlhdkFUF/gjhlYI24yEWX+8RbHbnJ0s+yjgEjmo9AKlcdIyqmlpn1MoiZyUlr9rq+XdxYRLXEj59lqMop4fFQ4mhS9zltaWz01ONxqPmUNqedWsrU6tSzx3iok01WYaAMYU1aNXXy0KBjXB5TfVp9RWg+fLwIpwcQgqi2UtQPpswfMbJ2WG5zLpYUTpEJcWQpskNK6nHAj4H40U12oZWHqoI4ajptdqCixLuCHXlsrW64RlpCjkLOeIx0wMnkOlMyUWI4SGtcAB3/AN/6jCpFUoR2kXkWnTL6EKw/KBZQOuCPaPlUcjsBWlmpuvVAnhu6SNtgv3KezCip3nnlbqQTzJobC3M8zIIy93AWqQyuPIdjuDdW2soV8wcUk6N4e0Oadin3oC8+u9NRnlqzIaHYvf1J6+IwfGiozqasBdaX2apc0cHceh+XCg9r9p9KsrdwbbKnIq8Kx7h60yUZGUfYKnROYzwUpIElcKcxKaPtMrSsEdcVAtfKxsjCw8FWTtspE2ExKbIKXmwsYPeKMByMrzSWMxvLD2QntYuog6YVGQsB6YvswAeO6OKj8uQ8RUcrsDCt7FT9Wq19m7/f2SViMOS5TMZgZceWEIHxJxQ/wW1kkbGwvdwFZKzwG7Xa40FkAIYbCB4daMaMALzaomdNK6R3JVfdXfzNc/qFfehDyV6Db/ssfomNsT/K7n9Qn9NSw91nPEn1rPQrVtqeWI9uZB9grUo/MClMeE7w41ut7jyl3pyPFlX6DHuCwiM48A6ScADHf8+FRDlaKtfIyne6P3grAtWe2NsBpuBGDYGAAgYxRQaPJefGpnJyXHKg1aAsXrlq5IjFIQd4xwfw1K6HH7U3pNyjReKromLP390VgbowBwHAAVIqsryGm0qKw2kKPMhPGurpLiMFbM1xcSO2pXn1lqFUdpWWIg7MYPDe6mhZHZdhbix03QptZ5cpHY9aQ/cZFzcTlEYbjf8AUf8AynRDJyhvENSWRNhb33UZtRtXq7Uq5CEgMy0dqnHvcjTZBpcirHU9Wl0nluy7NkN59CvTltcXhqWn2cngFjl58RXYnYOFBf6XqQCUct/Q/JN65RGp8F+G8AUPIKDn4iiSMhZGGUxSB7eQq2T4jkCbIiPD8Rh1SFeBxQR8l6TDKJI2yDvunHsmuom6c9EWol2Goo4+6eIomJ2RhY2/U/SqdY4dug3a9cvS9RohoVluG1u4HvK4n+27UUhy70VzYIOnTGQ8uKzsltHpt9XOdQC1DHs5H+s8v7Uohk5Sv1V04OkOXfonQBgGiVilXLV38zXP6hX3oQ8lekW/7LH6JjbE/wAruf1Cf01JD3Wc8SfWs9Cp/aBptWorRux8CUwrfbz17xT5Gahsq61VwpZvp+6dikZMhyIMhceYytl9J9pCxQ3GxW7ilZK3VGcgqYs+sr9Z0pTFnrW0OHZP+2nwzxHga6HuHdBVFrpJ/eZg+Y2TB01tNiTnkRrwyIjq+CXgcoPz7qmbL5rP1tgkjGqE6h5d0xApKhkEEHuqZZ5ZpJKF1Xd0WSxSpiiN5KcIHeo8AKa84CLoac1NQ2MKuzi1uOKW4sqWolSieZJ60J2XooaGgAcIs03ruXp22CDDgxVp7RS1OLKsqJ68D3Yp7ZC0YAVTW2eOsl6r3EfgufVesZGpo7TcuHGaU0olK2yc8enGuOeXcqSgtbKJxcxxOfRD8GS5CmMyWThxlYUnj1FczhWErGysLD3Vj7NcG7pa401o+y82FYHTvotp1NyF5vUQmCV0Z7FKja9aPRL41cm0ENzEYXj/AHE8D5jHkaHlGk5Ws8P1XVgMJ5b+n8Lh2ZXxuy3x30lYTHfZO8c9U8R+9cjOkqe9UhqIAW8goZucxyfcZUx9W8t9wrUR8TTCVZwRCKNrG8ABPDZzZvVOmmd9I7eR+M58zyHlRMYw1Ya71PtFUd9hsinoakVYq46u/ma5/UK+9CHkr0e3/ZY/RMbYn+V3P6hP6akh7rOeJPrWehTIykVOs0uG5Wm3XVrs7hEafSffTxHyNcLQeVPDUywnMbsID1FswhLYckWN9xlxI3uwWd9CsdATxHnULoh2V7SX+RpDJxkeaU7iShakLBBScEdxqFa4YIz2T32Z3B246TjKfKlKZUWt48yBy+9ExElqwV5hbFVkN4O/4otqRVaUG2C9dtOj2dlXsMDtHR3qPIeX3oeUkuwtb4epQ1jpzydh+6EdKWRV/vke37ykoXlTq080oHM/ao2jUcK5r6r2WnMndMj/AOSWv/nyvIVN0fis1/UU/wDiFhWyW2AEpuEnPxSKXRHml/Ucw5YEqrrBcttylQXQd5h1TZ+ODwPlUJGDhaunlE0TZG8FM3Y5ee0jSLO6r22/xWgfdPPyP3qWE9lmPENLh7ZwOdkTbQrP650zIbQnL7H4zPfvJznzGR40+RuQqy01Ps9U05wDsUguYB4EUMt/2UzpG1KvOoYcTB7MrC3MdEjia61uThB3Cp9npnSd+ysU2AEhKRgDgAOlGLzsrJpLirjq0f5muf1CvvQZ5K9Gt5HssfomLsT/ACu5/UJ/TUsPdZ3xGR1o/QrZtK1m5bSu020qbkqTl17GNwH3e812V5GwUdntYn/vS+75Ib05tLuVuaRGuLQnMpACV5w4B9jTGykKzrLFDKdUR0n8lJ3Xaql2E43AgOIfWkp3nFDCc/KnOl22QsHh4teC923wSyO+65nBUtaunUmogtRs0YVgtC2pdn01Eivp3XlDtHE9yjRTGlrcFee3OpFRVOe3hEVOQCW1x2Z+s5786TenC6+4Vq/w44ZPL+LpnHhUJhzvlaOLxAYYxG2PYbc/wprRmjWNMvyJCZSpLroCN5SAndGenE05kYagbjc31gDdOAEX1IqpeV/wmkkgbVWgIt+u5uCZa4rjrYDiUthW8QMZ592B4VE+IF2Vd2+8SUsPS05wVp09s/8AUd0jXFi7uLKThTZZACknmM5rgj0nOVJWXg1MLonMCO1YKVJIyOvxqchUG4wlxL2VRXpTryLo42la1KSgMjCQTnHOhzCM8rTR+IZGsALM4HmpzRmio+mZUiSmUuU64gISVICdwZ49evDyp7I9Kr7ldX1jQ3TgBF6DkGpFU8L5X7UkkuLpsyZuFykzFXVxBecK90MjAz41AYsknK0cF+fDE2PRwPNEWitMo0zGksNylyA64F5UgJxgVJG3TlVtyrzWOa4txgLtv+n7ZfmOxuUYOEcUuJ4LT8jTiwO5UFLWzUrsxu+SWGq9n7VlYMpi4rcbJ4NuNe0P+wP7UM6MN4Wpt95dU7OZ+aGbLZvWsz0b0jsuON7c3v3FMVnU1XRZqxn703NL6AtlkWiU6pUyWkZS44kBKT3hPQ+dEsjaFkK28z1OYx9Fvw/dGBOM8KlVRxsvdcSX/9k=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41910</xdr:rowOff>
    </xdr:to>
    <xdr:sp macro="" textlink="">
      <xdr:nvSpPr>
        <xdr:cNvPr id="19" name="AutoShape 4" descr="data:image/jpeg;base64,/9j/4AAQSkZJRgABAQAAAQABAAD/2wCEAAkGBwgHBgkIBwgKCgkLDRYPDQwMDRsUFRAWIB0iIiAdHx8kKDQsJCYxJx8fLT0tMTU3Ojo6Iys/RD84QzQ5OjcBCgoKDQwNGg8PGjclHyU3Nzc3Nzc3Nzc3Nzc3Nzc3Nzc3Nzc3Nzc3Nzc3Nzc3Nzc3Nzc3Nzc3Nzc3Nzc3Nzc3N//AABEIAC0AlwMBEQACEQEDEQH/xAAcAAACAgMBAQAAAAAAAAAAAAAGBwUIAQMEAgD/xAA8EAABAwMBBQQIBAQHAQAAAAABAgMEAAURBgcSITFBE1GBkRQVIlJhcXSxIzWywTI2cqEkJkJTVILhF//EABsBAAEFAQEAAAAAAAAAAAAAAAQAAgMFBgEH/8QANBEAAQMDAwIDBAkFAAAAAAAAAQACAwQFERIhMRNBBlFxFDJh0SIzNIGRobHB4RYjUvDx/9oADAMBAAIRAxEAPwB40klhSgEkkgADnSSSG1NrG6TL5Met9yksxN/caS06Up3RyOB38/GhXPOdlvKK1wRQNbIwF3f1K26Q1fdI2oYhuNxkPxXFdm6h5ZUOPI8eRBxSa9wPKZcLXC6nIiYA4cbJ5cxwxxopYVJfX02+2TUUhpm6Tm4zv4jIS+oAA8x50K8ua4jK2tqhpammDiwFw2Oy3bN9UXFzUrcW5T5MhqQgoSHnCoJVzBGevCnRuOrcqO82+IUpfEwAjfhONNELHrRcJLcOI9JeVuttNqWo9wApcbp8cZkeGDklV/kasvr8hx5N1ltBxZUEIeOE5PAD5UGHv816Ay3UrWBugE8cJmbKvWUu2SbldJ0qQl5fZspfcKhup5qGe85HhU8OSMlZi+9GOVsMLQMc4GEAam1Fe4+oLgyxdZrbaH1BKEPEACoS45O60NFRUz6djjGM48kd7JLjNuNuuC58t6StD6QC6sqKRu9KlhdkFUF/gjhlYI24yEWX+8RbHbnJ0s+yjgEjmo9AKlcdIyqmlpn1MoiZyUlr9rq+XdxYRLXEj59lqMop4fFQ4mhS9zltaWz01ONxqPmUNqedWsrU6tSzx3iok01WYaAMYU1aNXXy0KBjXB5TfVp9RWg+fLwIpwcQgqi2UtQPpswfMbJ2WG5zLpYUTpEJcWQpskNK6nHAj4H40U12oZWHqoI4ajptdqCixLuCHXlsrW64RlpCjkLOeIx0wMnkOlMyUWI4SGtcAB3/AN/6jCpFUoR2kXkWnTL6EKw/KBZQOuCPaPlUcjsBWlmpuvVAnhu6SNtgv3KezCip3nnlbqQTzJobC3M8zIIy93AWqQyuPIdjuDdW2soV8wcUk6N4e0Oadin3oC8+u9NRnlqzIaHYvf1J6+IwfGiozqasBdaX2apc0cHceh+XCg9r9p9KsrdwbbKnIq8Kx7h60yUZGUfYKnROYzwUpIElcKcxKaPtMrSsEdcVAtfKxsjCw8FWTtspE2ExKbIKXmwsYPeKMByMrzSWMxvLD2QntYuog6YVGQsB6YvswAeO6OKj8uQ8RUcrsDCt7FT9Wq19m7/f2SViMOS5TMZgZceWEIHxJxQ/wW1kkbGwvdwFZKzwG7Xa40FkAIYbCB4daMaMALzaomdNK6R3JVfdXfzNc/qFfehDyV6Db/ssfomNsT/K7n9Qn9NSw91nPEn1rPQrVtqeWI9uZB9grUo/MClMeE7w41ut7jyl3pyPFlX6DHuCwiM48A6ScADHf8+FRDlaKtfIyne6P3grAtWe2NsBpuBGDYGAAgYxRQaPJefGpnJyXHKg1aAsXrlq5IjFIQd4xwfw1K6HH7U3pNyjReKromLP390VgbowBwHAAVIqsryGm0qKw2kKPMhPGurpLiMFbM1xcSO2pXn1lqFUdpWWIg7MYPDe6mhZHZdhbix03QptZ5cpHY9aQ/cZFzcTlEYbjf8AUf8AynRDJyhvENSWRNhb33UZtRtXq7Uq5CEgMy0dqnHvcjTZBpcirHU9Wl0nluy7NkN59CvTltcXhqWn2cngFjl58RXYnYOFBf6XqQCUct/Q/JN65RGp8F+G8AUPIKDn4iiSMhZGGUxSB7eQq2T4jkCbIiPD8Rh1SFeBxQR8l6TDKJI2yDvunHsmuom6c9EWol2Goo4+6eIomJ2RhY2/U/SqdY4dug3a9cvS9RohoVluG1u4HvK4n+27UUhy70VzYIOnTGQ8uKzsltHpt9XOdQC1DHs5H+s8v7Uohk5Sv1V04OkOXfonQBgGiVilXLV38zXP6hX3oQ8lekW/7LH6JjbE/wAruf1Cf01JD3Wc8SfWs9Cp/aBptWorRux8CUwrfbz17xT5Gahsq61VwpZvp+6dikZMhyIMhceYytl9J9pCxQ3GxW7ilZK3VGcgqYs+sr9Z0pTFnrW0OHZP+2nwzxHga6HuHdBVFrpJ/eZg+Y2TB01tNiTnkRrwyIjq+CXgcoPz7qmbL5rP1tgkjGqE6h5d0xApKhkEEHuqZZ5ZpJKF1Xd0WSxSpiiN5KcIHeo8AKa84CLoac1NQ2MKuzi1uOKW4sqWolSieZJ60J2XooaGgAcIs03ruXp22CDDgxVp7RS1OLKsqJ68D3Yp7ZC0YAVTW2eOsl6r3EfgufVesZGpo7TcuHGaU0olK2yc8enGuOeXcqSgtbKJxcxxOfRD8GS5CmMyWThxlYUnj1FczhWErGysLD3Vj7NcG7pa401o+y82FYHTvotp1NyF5vUQmCV0Z7FKja9aPRL41cm0ENzEYXj/AHE8D5jHkaHlGk5Ws8P1XVgMJ5b+n8Lh2ZXxuy3x30lYTHfZO8c9U8R+9cjOkqe9UhqIAW8goZucxyfcZUx9W8t9wrUR8TTCVZwRCKNrG8ABPDZzZvVOmmd9I7eR+M58zyHlRMYw1Ya71PtFUd9hsinoakVYq46u/ma5/UK+9CHkr0e3/ZY/RMbYn+V3P6hP6akh7rOeJPrWehTIykVOs0uG5Wm3XVrs7hEafSffTxHyNcLQeVPDUywnMbsID1FswhLYckWN9xlxI3uwWd9CsdATxHnULoh2V7SX+RpDJxkeaU7iShakLBBScEdxqFa4YIz2T32Z3B246TjKfKlKZUWt48yBy+9ExElqwV5hbFVkN4O/4otqRVaUG2C9dtOj2dlXsMDtHR3qPIeX3oeUkuwtb4epQ1jpzydh+6EdKWRV/vke37ykoXlTq080oHM/ao2jUcK5r6r2WnMndMj/AOSWv/nyvIVN0fis1/UU/wDiFhWyW2AEpuEnPxSKXRHml/Ucw5YEqrrBcttylQXQd5h1TZ+ODwPlUJGDhaunlE0TZG8FM3Y5ee0jSLO6r22/xWgfdPPyP3qWE9lmPENLh7ZwOdkTbQrP650zIbQnL7H4zPfvJznzGR40+RuQqy01Ps9U05wDsUguYB4EUMt/2UzpG1KvOoYcTB7MrC3MdEjia61uThB3Cp9npnSd+ysU2AEhKRgDgAOlGLzsrJpLirjq0f5muf1CvvQZ5K9Gt5HssfomLsT/ACu5/UJ/TUsPdZ3xGR1o/QrZtK1m5bSu020qbkqTl17GNwH3e812V5GwUdntYn/vS+75Ib05tLuVuaRGuLQnMpACV5w4B9jTGykKzrLFDKdUR0n8lJ3Xaql2E43AgOIfWkp3nFDCc/KnOl22QsHh4teC923wSyO+65nBUtaunUmogtRs0YVgtC2pdn01Eivp3XlDtHE9yjRTGlrcFee3OpFRVOe3hEVOQCW1x2Z+s5786TenC6+4Vq/w44ZPL+LpnHhUJhzvlaOLxAYYxG2PYbc/wprRmjWNMvyJCZSpLroCN5SAndGenE05kYagbjc31gDdOAEX1IqpeV/wmkkgbVWgIt+u5uCZa4rjrYDiUthW8QMZ592B4VE+IF2Vd2+8SUsPS05wVp09s/8AUd0jXFi7uLKThTZZACknmM5rgj0nOVJWXg1MLonMCO1YKVJIyOvxqchUG4wlxL2VRXpTryLo42la1KSgMjCQTnHOhzCM8rTR+IZGsALM4HmpzRmio+mZUiSmUuU64gISVICdwZ49evDyp7I9Kr7ldX1jQ3TgBF6DkGpFU8L5X7UkkuLpsyZuFykzFXVxBecK90MjAz41AYsknK0cF+fDE2PRwPNEWitMo0zGksNylyA64F5UgJxgVJG3TlVtyrzWOa4txgLtv+n7ZfmOxuUYOEcUuJ4LT8jTiwO5UFLWzUrsxu+SWGq9n7VlYMpi4rcbJ4NuNe0P+wP7UM6MN4Wpt95dU7OZ+aGbLZvWsz0b0jsuON7c3v3FMVnU1XRZqxn703NL6AtlkWiU6pUyWkZS44kBKT3hPQ+dEsjaFkK28z1OYx9Fvw/dGBOM8KlVRxsvdcSX/9k=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83B4E9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allooningnz.com/" TargetMode="External"/><Relationship Id="rId1" Type="http://schemas.openxmlformats.org/officeDocument/2006/relationships/hyperlink" Target="http://www.ballooningnz.com/" TargetMode="Externa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exploregroup.co.nz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2.vml"/><Relationship Id="rId3" Type="http://schemas.openxmlformats.org/officeDocument/2006/relationships/hyperlink" Target="http://www.thlonline.com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jucy.co.nz/" TargetMode="External"/><Relationship Id="rId1" Type="http://schemas.openxmlformats.org/officeDocument/2006/relationships/hyperlink" Target="http://www.omegarentalcars.com/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http://ace.partners/?a=31&amp;c=3&amp;p=r&amp;s1=" TargetMode="External"/><Relationship Id="rId4" Type="http://schemas.openxmlformats.org/officeDocument/2006/relationships/hyperlink" Target="http://www.adventurecampers.co.nz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abeltasman.co.nz/" TargetMode="External"/><Relationship Id="rId1" Type="http://schemas.openxmlformats.org/officeDocument/2006/relationships/hyperlink" Target="http://www.abeltasman.co.nz/" TargetMode="External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9"/>
  <sheetViews>
    <sheetView view="pageBreakPreview" topLeftCell="B1" zoomScaleNormal="100" zoomScaleSheetLayoutView="100" workbookViewId="0">
      <pane ySplit="2" topLeftCell="A96" activePane="bottomLeft" state="frozen"/>
      <selection pane="bottomLeft" activeCell="K109" sqref="K109"/>
    </sheetView>
  </sheetViews>
  <sheetFormatPr defaultColWidth="13.125" defaultRowHeight="22.5" customHeight="1"/>
  <cols>
    <col min="1" max="1" width="83.625" style="3" customWidth="1"/>
    <col min="2" max="2" width="11.375" style="3" bestFit="1" customWidth="1"/>
    <col min="3" max="3" width="8.5" style="3" customWidth="1"/>
    <col min="4" max="4" width="8.5" style="6" bestFit="1" customWidth="1"/>
    <col min="5" max="5" width="8.5" style="3" bestFit="1" customWidth="1"/>
    <col min="6" max="6" width="8.5" style="7" bestFit="1" customWidth="1"/>
    <col min="7" max="8" width="8.5" style="3" customWidth="1"/>
    <col min="9" max="16384" width="13.125" style="3"/>
  </cols>
  <sheetData>
    <row r="1" spans="1:11" ht="22.5" customHeight="1">
      <c r="A1" s="129" t="s">
        <v>159</v>
      </c>
      <c r="B1" s="131" t="s">
        <v>160</v>
      </c>
      <c r="C1" s="133" t="s">
        <v>161</v>
      </c>
      <c r="D1" s="133"/>
      <c r="E1" s="131" t="s">
        <v>162</v>
      </c>
      <c r="F1" s="131"/>
      <c r="G1" s="131" t="s">
        <v>51</v>
      </c>
      <c r="H1" s="135"/>
    </row>
    <row r="2" spans="1:11" ht="22.5" customHeight="1">
      <c r="A2" s="130"/>
      <c r="B2" s="132"/>
      <c r="C2" s="31" t="s">
        <v>0</v>
      </c>
      <c r="D2" s="31" t="s">
        <v>135</v>
      </c>
      <c r="E2" s="93" t="s">
        <v>0</v>
      </c>
      <c r="F2" s="116" t="s">
        <v>135</v>
      </c>
      <c r="G2" s="93" t="s">
        <v>0</v>
      </c>
      <c r="H2" s="35" t="s">
        <v>135</v>
      </c>
      <c r="J2" s="7"/>
      <c r="K2" s="7"/>
    </row>
    <row r="3" spans="1:11" ht="22.5" customHeight="1">
      <c r="A3" s="123" t="s">
        <v>163</v>
      </c>
      <c r="B3" s="124"/>
      <c r="C3" s="124"/>
      <c r="D3" s="124"/>
      <c r="E3" s="121" t="s">
        <v>77</v>
      </c>
      <c r="F3" s="126"/>
      <c r="G3" s="136" t="s">
        <v>137</v>
      </c>
      <c r="H3" s="137"/>
      <c r="I3" s="7"/>
    </row>
    <row r="4" spans="1:11" ht="22.5" customHeight="1">
      <c r="A4" s="36" t="s">
        <v>78</v>
      </c>
      <c r="B4" s="11" t="s">
        <v>140</v>
      </c>
      <c r="C4" s="94">
        <v>55</v>
      </c>
      <c r="D4" s="94">
        <v>22</v>
      </c>
      <c r="E4" s="96">
        <f>C4*0.9</f>
        <v>49.5</v>
      </c>
      <c r="F4" s="96">
        <f>D4*0.9</f>
        <v>19.8</v>
      </c>
      <c r="G4" s="96"/>
      <c r="H4" s="99"/>
      <c r="I4" s="7"/>
    </row>
    <row r="5" spans="1:11" ht="22.5" customHeight="1">
      <c r="A5" s="36" t="s">
        <v>164</v>
      </c>
      <c r="B5" s="11" t="s">
        <v>165</v>
      </c>
      <c r="C5" s="94">
        <v>75</v>
      </c>
      <c r="D5" s="94">
        <v>22</v>
      </c>
      <c r="E5" s="96">
        <f t="shared" ref="E5:E23" si="0">C5*0.9</f>
        <v>67.5</v>
      </c>
      <c r="F5" s="96">
        <f t="shared" ref="F5:F23" si="1">D5*0.9</f>
        <v>19.8</v>
      </c>
      <c r="G5" s="96"/>
      <c r="H5" s="99"/>
      <c r="I5" s="7"/>
    </row>
    <row r="6" spans="1:11" ht="22.5" customHeight="1">
      <c r="A6" s="36" t="s">
        <v>166</v>
      </c>
      <c r="B6" s="11" t="s">
        <v>165</v>
      </c>
      <c r="C6" s="94">
        <v>116</v>
      </c>
      <c r="D6" s="94">
        <v>70</v>
      </c>
      <c r="E6" s="96">
        <f t="shared" si="0"/>
        <v>104.4</v>
      </c>
      <c r="F6" s="96">
        <f t="shared" si="1"/>
        <v>63</v>
      </c>
      <c r="G6" s="96"/>
      <c r="H6" s="99"/>
      <c r="I6" s="7"/>
    </row>
    <row r="7" spans="1:11" ht="22.5" customHeight="1">
      <c r="A7" s="36" t="s">
        <v>167</v>
      </c>
      <c r="B7" s="11" t="s">
        <v>165</v>
      </c>
      <c r="C7" s="94">
        <v>95</v>
      </c>
      <c r="D7" s="94">
        <v>44</v>
      </c>
      <c r="E7" s="96">
        <f t="shared" si="0"/>
        <v>85.5</v>
      </c>
      <c r="F7" s="96">
        <f t="shared" si="1"/>
        <v>39.6</v>
      </c>
      <c r="G7" s="96"/>
      <c r="H7" s="99"/>
    </row>
    <row r="8" spans="1:11" ht="22.5" customHeight="1">
      <c r="A8" s="36" t="s">
        <v>168</v>
      </c>
      <c r="B8" s="11" t="s">
        <v>169</v>
      </c>
      <c r="C8" s="94">
        <v>120</v>
      </c>
      <c r="D8" s="94">
        <v>60</v>
      </c>
      <c r="E8" s="96">
        <f t="shared" si="0"/>
        <v>108</v>
      </c>
      <c r="F8" s="96">
        <f t="shared" si="1"/>
        <v>54</v>
      </c>
      <c r="G8" s="96"/>
      <c r="H8" s="99"/>
    </row>
    <row r="9" spans="1:11" ht="22.5" customHeight="1">
      <c r="A9" s="36" t="s">
        <v>170</v>
      </c>
      <c r="B9" s="11" t="s">
        <v>142</v>
      </c>
      <c r="C9" s="94">
        <v>88</v>
      </c>
      <c r="D9" s="94">
        <v>22</v>
      </c>
      <c r="E9" s="96">
        <f t="shared" si="0"/>
        <v>79.2</v>
      </c>
      <c r="F9" s="96">
        <f t="shared" si="1"/>
        <v>19.8</v>
      </c>
      <c r="G9" s="96"/>
      <c r="H9" s="99"/>
    </row>
    <row r="10" spans="1:11" ht="22.5" customHeight="1">
      <c r="A10" s="36" t="s">
        <v>171</v>
      </c>
      <c r="B10" s="11" t="s">
        <v>142</v>
      </c>
      <c r="C10" s="94">
        <v>98</v>
      </c>
      <c r="D10" s="94">
        <v>22</v>
      </c>
      <c r="E10" s="96">
        <f t="shared" si="0"/>
        <v>88.2</v>
      </c>
      <c r="F10" s="96">
        <f t="shared" si="1"/>
        <v>19.8</v>
      </c>
      <c r="G10" s="96"/>
      <c r="H10" s="99"/>
    </row>
    <row r="11" spans="1:11" ht="22.5" customHeight="1">
      <c r="A11" s="36" t="s">
        <v>172</v>
      </c>
      <c r="B11" s="11" t="s">
        <v>173</v>
      </c>
      <c r="C11" s="94">
        <v>185</v>
      </c>
      <c r="D11" s="94">
        <v>93</v>
      </c>
      <c r="E11" s="96">
        <f t="shared" si="0"/>
        <v>166.5</v>
      </c>
      <c r="F11" s="96">
        <f t="shared" si="1"/>
        <v>83.7</v>
      </c>
      <c r="G11" s="96"/>
      <c r="H11" s="99"/>
    </row>
    <row r="12" spans="1:11" ht="22.5" customHeight="1">
      <c r="A12" s="36" t="s">
        <v>174</v>
      </c>
      <c r="B12" s="11" t="s">
        <v>175</v>
      </c>
      <c r="C12" s="94">
        <v>460</v>
      </c>
      <c r="D12" s="94">
        <v>299</v>
      </c>
      <c r="E12" s="96">
        <f t="shared" si="0"/>
        <v>414</v>
      </c>
      <c r="F12" s="96">
        <f t="shared" si="1"/>
        <v>269.10000000000002</v>
      </c>
      <c r="G12" s="96"/>
      <c r="H12" s="99"/>
    </row>
    <row r="13" spans="1:11" ht="22.5" customHeight="1">
      <c r="A13" s="36" t="s">
        <v>176</v>
      </c>
      <c r="B13" s="11" t="s">
        <v>177</v>
      </c>
      <c r="C13" s="94">
        <v>74</v>
      </c>
      <c r="D13" s="94">
        <v>22</v>
      </c>
      <c r="E13" s="96">
        <f t="shared" si="0"/>
        <v>66.600000000000009</v>
      </c>
      <c r="F13" s="96">
        <f t="shared" si="1"/>
        <v>19.8</v>
      </c>
      <c r="G13" s="96"/>
      <c r="H13" s="99"/>
    </row>
    <row r="14" spans="1:11" ht="22.5" customHeight="1">
      <c r="A14" s="36" t="s">
        <v>178</v>
      </c>
      <c r="B14" s="11" t="s">
        <v>177</v>
      </c>
      <c r="C14" s="94">
        <v>79</v>
      </c>
      <c r="D14" s="94">
        <v>22</v>
      </c>
      <c r="E14" s="96">
        <f t="shared" si="0"/>
        <v>71.100000000000009</v>
      </c>
      <c r="F14" s="96">
        <f t="shared" si="1"/>
        <v>19.8</v>
      </c>
      <c r="G14" s="96"/>
      <c r="H14" s="99"/>
    </row>
    <row r="15" spans="1:11" ht="22.5" customHeight="1">
      <c r="A15" s="36" t="s">
        <v>179</v>
      </c>
      <c r="B15" s="11" t="s">
        <v>177</v>
      </c>
      <c r="C15" s="94">
        <v>84</v>
      </c>
      <c r="D15" s="94">
        <v>22</v>
      </c>
      <c r="E15" s="96">
        <f t="shared" si="0"/>
        <v>75.600000000000009</v>
      </c>
      <c r="F15" s="96">
        <f t="shared" si="1"/>
        <v>19.8</v>
      </c>
      <c r="G15" s="96"/>
      <c r="H15" s="99"/>
    </row>
    <row r="16" spans="1:11" ht="22.5" customHeight="1">
      <c r="A16" s="36" t="s">
        <v>180</v>
      </c>
      <c r="B16" s="11" t="s">
        <v>177</v>
      </c>
      <c r="C16" s="94">
        <v>96</v>
      </c>
      <c r="D16" s="94">
        <v>22</v>
      </c>
      <c r="E16" s="96">
        <f t="shared" si="0"/>
        <v>86.4</v>
      </c>
      <c r="F16" s="96">
        <f t="shared" si="1"/>
        <v>19.8</v>
      </c>
      <c r="G16" s="96"/>
      <c r="H16" s="99"/>
    </row>
    <row r="17" spans="1:9" ht="22.5" customHeight="1">
      <c r="A17" s="36" t="s">
        <v>181</v>
      </c>
      <c r="B17" s="11" t="s">
        <v>177</v>
      </c>
      <c r="C17" s="94">
        <v>82</v>
      </c>
      <c r="D17" s="94">
        <v>22</v>
      </c>
      <c r="E17" s="96">
        <f t="shared" si="0"/>
        <v>73.8</v>
      </c>
      <c r="F17" s="96">
        <f t="shared" si="1"/>
        <v>19.8</v>
      </c>
      <c r="G17" s="96"/>
      <c r="H17" s="99"/>
    </row>
    <row r="18" spans="1:9" ht="22.5" customHeight="1">
      <c r="A18" s="36" t="s">
        <v>182</v>
      </c>
      <c r="B18" s="11" t="s">
        <v>177</v>
      </c>
      <c r="C18" s="94">
        <v>72</v>
      </c>
      <c r="D18" s="94">
        <v>22</v>
      </c>
      <c r="E18" s="96">
        <f t="shared" si="0"/>
        <v>64.8</v>
      </c>
      <c r="F18" s="96">
        <f t="shared" si="1"/>
        <v>19.8</v>
      </c>
      <c r="G18" s="96"/>
      <c r="H18" s="99"/>
    </row>
    <row r="19" spans="1:9" ht="22.5" customHeight="1">
      <c r="A19" s="36" t="s">
        <v>183</v>
      </c>
      <c r="B19" s="11" t="s">
        <v>184</v>
      </c>
      <c r="C19" s="94">
        <v>226</v>
      </c>
      <c r="D19" s="94">
        <v>113</v>
      </c>
      <c r="E19" s="96">
        <f t="shared" si="0"/>
        <v>203.4</v>
      </c>
      <c r="F19" s="96">
        <f t="shared" si="1"/>
        <v>101.7</v>
      </c>
      <c r="G19" s="34"/>
      <c r="H19" s="38"/>
    </row>
    <row r="20" spans="1:9" ht="22.5" customHeight="1">
      <c r="A20" s="36" t="s">
        <v>185</v>
      </c>
      <c r="B20" s="11" t="s">
        <v>186</v>
      </c>
      <c r="C20" s="94">
        <v>430</v>
      </c>
      <c r="D20" s="94">
        <v>280</v>
      </c>
      <c r="E20" s="96">
        <f t="shared" si="0"/>
        <v>387</v>
      </c>
      <c r="F20" s="96">
        <f t="shared" si="1"/>
        <v>252</v>
      </c>
      <c r="G20" s="96"/>
      <c r="H20" s="99"/>
    </row>
    <row r="21" spans="1:9" ht="22.5" customHeight="1">
      <c r="A21" s="36" t="s">
        <v>187</v>
      </c>
      <c r="B21" s="11" t="s">
        <v>186</v>
      </c>
      <c r="C21" s="94">
        <v>455</v>
      </c>
      <c r="D21" s="94">
        <v>296</v>
      </c>
      <c r="E21" s="96">
        <f t="shared" si="0"/>
        <v>409.5</v>
      </c>
      <c r="F21" s="96">
        <f t="shared" si="1"/>
        <v>266.40000000000003</v>
      </c>
      <c r="G21" s="96"/>
      <c r="H21" s="99"/>
    </row>
    <row r="22" spans="1:9" ht="22.5" customHeight="1">
      <c r="A22" s="36" t="s">
        <v>188</v>
      </c>
      <c r="B22" s="11" t="s">
        <v>8</v>
      </c>
      <c r="C22" s="94">
        <v>415</v>
      </c>
      <c r="D22" s="94">
        <v>208</v>
      </c>
      <c r="E22" s="96">
        <f t="shared" si="0"/>
        <v>373.5</v>
      </c>
      <c r="F22" s="96">
        <f t="shared" si="1"/>
        <v>187.20000000000002</v>
      </c>
      <c r="G22" s="96"/>
      <c r="H22" s="99"/>
      <c r="I22" s="7"/>
    </row>
    <row r="23" spans="1:9" ht="22.5" customHeight="1" thickBot="1">
      <c r="A23" s="39" t="s">
        <v>189</v>
      </c>
      <c r="B23" s="40" t="s">
        <v>8</v>
      </c>
      <c r="C23" s="95">
        <v>285</v>
      </c>
      <c r="D23" s="95">
        <v>143</v>
      </c>
      <c r="E23" s="97">
        <f t="shared" si="0"/>
        <v>256.5</v>
      </c>
      <c r="F23" s="97">
        <f t="shared" si="1"/>
        <v>128.70000000000002</v>
      </c>
      <c r="G23" s="97"/>
      <c r="H23" s="42"/>
      <c r="I23" s="7"/>
    </row>
    <row r="24" spans="1:9" ht="22.5" customHeight="1">
      <c r="A24" s="129" t="s">
        <v>159</v>
      </c>
      <c r="B24" s="131" t="s">
        <v>160</v>
      </c>
      <c r="C24" s="133" t="s">
        <v>161</v>
      </c>
      <c r="D24" s="133"/>
      <c r="E24" s="131" t="s">
        <v>134</v>
      </c>
      <c r="F24" s="131"/>
      <c r="G24" s="131" t="s">
        <v>51</v>
      </c>
      <c r="H24" s="135"/>
      <c r="I24" s="7"/>
    </row>
    <row r="25" spans="1:9" ht="22.5" customHeight="1">
      <c r="A25" s="130"/>
      <c r="B25" s="132"/>
      <c r="C25" s="31" t="s">
        <v>0</v>
      </c>
      <c r="D25" s="31" t="s">
        <v>135</v>
      </c>
      <c r="E25" s="30" t="s">
        <v>0</v>
      </c>
      <c r="F25" s="116" t="s">
        <v>135</v>
      </c>
      <c r="G25" s="30" t="s">
        <v>0</v>
      </c>
      <c r="H25" s="35" t="s">
        <v>135</v>
      </c>
      <c r="I25" s="7"/>
    </row>
    <row r="26" spans="1:9" ht="22.5" customHeight="1">
      <c r="A26" s="123" t="s">
        <v>163</v>
      </c>
      <c r="B26" s="124"/>
      <c r="C26" s="124"/>
      <c r="D26" s="124"/>
      <c r="E26" s="121" t="s">
        <v>77</v>
      </c>
      <c r="F26" s="126"/>
      <c r="G26" s="136" t="s">
        <v>137</v>
      </c>
      <c r="H26" s="137"/>
      <c r="I26" s="7"/>
    </row>
    <row r="27" spans="1:9" ht="22.5" customHeight="1">
      <c r="A27" s="36" t="s">
        <v>190</v>
      </c>
      <c r="B27" s="11" t="s">
        <v>191</v>
      </c>
      <c r="C27" s="33">
        <v>245</v>
      </c>
      <c r="D27" s="33">
        <v>65</v>
      </c>
      <c r="E27" s="32">
        <f>C27*0.9</f>
        <v>220.5</v>
      </c>
      <c r="F27" s="32">
        <f>D27*0.9</f>
        <v>58.5</v>
      </c>
      <c r="G27" s="33"/>
      <c r="H27" s="43"/>
      <c r="I27" s="7"/>
    </row>
    <row r="28" spans="1:9" ht="22.5" customHeight="1">
      <c r="A28" s="36" t="s">
        <v>192</v>
      </c>
      <c r="B28" s="11" t="s">
        <v>191</v>
      </c>
      <c r="C28" s="33">
        <v>265</v>
      </c>
      <c r="D28" s="33">
        <v>65</v>
      </c>
      <c r="E28" s="32">
        <f t="shared" ref="E28:E34" si="2">C28*0.9</f>
        <v>238.5</v>
      </c>
      <c r="F28" s="32">
        <f t="shared" ref="F28:F34" si="3">D28*0.9</f>
        <v>58.5</v>
      </c>
      <c r="G28" s="33"/>
      <c r="H28" s="43"/>
      <c r="I28" s="7"/>
    </row>
    <row r="29" spans="1:9" ht="22.15" customHeight="1">
      <c r="A29" s="36" t="s">
        <v>193</v>
      </c>
      <c r="B29" s="11" t="s">
        <v>173</v>
      </c>
      <c r="C29" s="33">
        <v>275</v>
      </c>
      <c r="D29" s="33">
        <v>138</v>
      </c>
      <c r="E29" s="32">
        <f t="shared" si="2"/>
        <v>247.5</v>
      </c>
      <c r="F29" s="32">
        <f t="shared" si="3"/>
        <v>124.2</v>
      </c>
      <c r="G29" s="33"/>
      <c r="H29" s="43"/>
      <c r="I29" s="7"/>
    </row>
    <row r="30" spans="1:9" ht="22.5" customHeight="1">
      <c r="A30" s="36" t="s">
        <v>194</v>
      </c>
      <c r="B30" s="11" t="s">
        <v>195</v>
      </c>
      <c r="C30" s="33">
        <v>255</v>
      </c>
      <c r="D30" s="33">
        <v>70</v>
      </c>
      <c r="E30" s="32">
        <f t="shared" si="2"/>
        <v>229.5</v>
      </c>
      <c r="F30" s="32">
        <f t="shared" si="3"/>
        <v>63</v>
      </c>
      <c r="G30" s="34"/>
      <c r="H30" s="38"/>
    </row>
    <row r="31" spans="1:9" ht="22.5" customHeight="1">
      <c r="A31" s="36" t="s">
        <v>196</v>
      </c>
      <c r="B31" s="11" t="s">
        <v>195</v>
      </c>
      <c r="C31" s="33">
        <v>275</v>
      </c>
      <c r="D31" s="33">
        <v>70</v>
      </c>
      <c r="E31" s="32">
        <f t="shared" si="2"/>
        <v>247.5</v>
      </c>
      <c r="F31" s="32">
        <f t="shared" si="3"/>
        <v>63</v>
      </c>
      <c r="G31" s="34"/>
      <c r="H31" s="38"/>
    </row>
    <row r="32" spans="1:9" ht="22.5" customHeight="1">
      <c r="A32" s="36" t="s">
        <v>197</v>
      </c>
      <c r="B32" s="11" t="s">
        <v>79</v>
      </c>
      <c r="C32" s="33">
        <v>595</v>
      </c>
      <c r="D32" s="33">
        <v>298</v>
      </c>
      <c r="E32" s="32">
        <f t="shared" si="2"/>
        <v>535.5</v>
      </c>
      <c r="F32" s="32">
        <f t="shared" si="3"/>
        <v>268.2</v>
      </c>
      <c r="G32" s="34"/>
      <c r="H32" s="38"/>
    </row>
    <row r="33" spans="1:9" ht="22.5" customHeight="1">
      <c r="A33" s="36" t="s">
        <v>198</v>
      </c>
      <c r="B33" s="11" t="s">
        <v>79</v>
      </c>
      <c r="C33" s="33">
        <v>375</v>
      </c>
      <c r="D33" s="33">
        <v>188</v>
      </c>
      <c r="E33" s="32">
        <f t="shared" si="2"/>
        <v>337.5</v>
      </c>
      <c r="F33" s="32">
        <f t="shared" si="3"/>
        <v>169.20000000000002</v>
      </c>
      <c r="G33" s="34"/>
      <c r="H33" s="38"/>
    </row>
    <row r="34" spans="1:9" ht="22.5" customHeight="1">
      <c r="A34" s="36" t="s">
        <v>199</v>
      </c>
      <c r="B34" s="11" t="s">
        <v>200</v>
      </c>
      <c r="C34" s="33">
        <v>75</v>
      </c>
      <c r="D34" s="33">
        <v>22</v>
      </c>
      <c r="E34" s="32">
        <f t="shared" si="2"/>
        <v>67.5</v>
      </c>
      <c r="F34" s="32">
        <f t="shared" si="3"/>
        <v>19.8</v>
      </c>
      <c r="G34" s="34"/>
      <c r="H34" s="44"/>
    </row>
    <row r="35" spans="1:9" ht="22.5" customHeight="1">
      <c r="A35" s="36" t="s">
        <v>201</v>
      </c>
      <c r="B35" s="11"/>
      <c r="C35" s="54"/>
      <c r="D35" s="54"/>
      <c r="E35" s="56"/>
      <c r="F35" s="56"/>
      <c r="G35" s="56"/>
      <c r="H35" s="56"/>
      <c r="I35" s="7"/>
    </row>
    <row r="36" spans="1:9" ht="22.5" customHeight="1">
      <c r="A36" s="123" t="s">
        <v>202</v>
      </c>
      <c r="B36" s="124"/>
      <c r="C36" s="124"/>
      <c r="D36" s="124"/>
      <c r="E36" s="134" t="s">
        <v>80</v>
      </c>
      <c r="F36" s="122"/>
      <c r="G36" s="136" t="s">
        <v>144</v>
      </c>
      <c r="H36" s="137"/>
      <c r="I36" s="7"/>
    </row>
    <row r="37" spans="1:9" ht="22.5" customHeight="1">
      <c r="A37" s="125" t="s">
        <v>203</v>
      </c>
      <c r="B37" s="1" t="s">
        <v>2</v>
      </c>
      <c r="C37" s="33">
        <v>439</v>
      </c>
      <c r="D37" s="140" t="s">
        <v>1</v>
      </c>
      <c r="E37" s="2">
        <v>419</v>
      </c>
      <c r="F37" s="138" t="s">
        <v>1</v>
      </c>
      <c r="G37" s="2">
        <v>45.85</v>
      </c>
      <c r="H37" s="139" t="s">
        <v>52</v>
      </c>
      <c r="I37" s="7"/>
    </row>
    <row r="38" spans="1:9" ht="22.5" customHeight="1">
      <c r="A38" s="125"/>
      <c r="B38" s="1" t="s">
        <v>3</v>
      </c>
      <c r="C38" s="33">
        <v>339</v>
      </c>
      <c r="D38" s="140"/>
      <c r="E38" s="2">
        <v>324</v>
      </c>
      <c r="F38" s="138"/>
      <c r="G38" s="2">
        <v>35.85</v>
      </c>
      <c r="H38" s="139"/>
      <c r="I38" s="7"/>
    </row>
    <row r="39" spans="1:9" ht="22.5" customHeight="1">
      <c r="A39" s="125"/>
      <c r="B39" s="1" t="s">
        <v>4</v>
      </c>
      <c r="C39" s="33">
        <v>299</v>
      </c>
      <c r="D39" s="140"/>
      <c r="E39" s="2">
        <v>289</v>
      </c>
      <c r="F39" s="138"/>
      <c r="G39" s="2">
        <v>34.85</v>
      </c>
      <c r="H39" s="139"/>
      <c r="I39" s="7"/>
    </row>
    <row r="40" spans="1:9" ht="22.5" customHeight="1">
      <c r="A40" s="45" t="s">
        <v>7</v>
      </c>
      <c r="B40" s="11" t="s">
        <v>204</v>
      </c>
      <c r="C40" s="33">
        <v>179</v>
      </c>
      <c r="D40" s="140"/>
      <c r="E40" s="33">
        <v>179</v>
      </c>
      <c r="F40" s="138"/>
      <c r="G40" s="140" t="s">
        <v>205</v>
      </c>
      <c r="H40" s="139"/>
      <c r="I40" s="7"/>
    </row>
    <row r="41" spans="1:9" ht="22.5" customHeight="1">
      <c r="A41" s="45" t="s">
        <v>9</v>
      </c>
      <c r="B41" s="11" t="s">
        <v>1</v>
      </c>
      <c r="C41" s="33">
        <v>179</v>
      </c>
      <c r="D41" s="140"/>
      <c r="E41" s="33">
        <v>179</v>
      </c>
      <c r="F41" s="138"/>
      <c r="G41" s="140"/>
      <c r="H41" s="139"/>
      <c r="I41" s="7"/>
    </row>
    <row r="42" spans="1:9" ht="22.5" customHeight="1">
      <c r="A42" s="45" t="s">
        <v>10</v>
      </c>
      <c r="B42" s="11" t="s">
        <v>1</v>
      </c>
      <c r="C42" s="33">
        <v>219</v>
      </c>
      <c r="D42" s="140"/>
      <c r="E42" s="33">
        <v>219</v>
      </c>
      <c r="F42" s="138"/>
      <c r="G42" s="140"/>
      <c r="H42" s="139"/>
      <c r="I42" s="7"/>
    </row>
    <row r="43" spans="1:9" ht="22.5" customHeight="1">
      <c r="A43" s="123" t="s">
        <v>206</v>
      </c>
      <c r="B43" s="124"/>
      <c r="C43" s="124"/>
      <c r="D43" s="124"/>
      <c r="E43" s="141" t="s">
        <v>53</v>
      </c>
      <c r="F43" s="142"/>
      <c r="G43" s="136" t="s">
        <v>137</v>
      </c>
      <c r="H43" s="137"/>
    </row>
    <row r="44" spans="1:9" ht="22.5" customHeight="1">
      <c r="A44" s="36" t="s">
        <v>207</v>
      </c>
      <c r="B44" s="11" t="s">
        <v>208</v>
      </c>
      <c r="C44" s="33">
        <v>209</v>
      </c>
      <c r="D44" s="103" t="s">
        <v>1</v>
      </c>
      <c r="E44" s="32">
        <v>209</v>
      </c>
      <c r="F44" s="105" t="s">
        <v>1</v>
      </c>
      <c r="G44" s="33"/>
      <c r="H44" s="43"/>
    </row>
    <row r="45" spans="1:9" ht="22.5" customHeight="1" thickBot="1">
      <c r="A45" s="39" t="s">
        <v>209</v>
      </c>
      <c r="B45" s="40" t="s">
        <v>210</v>
      </c>
      <c r="C45" s="95">
        <v>179</v>
      </c>
      <c r="D45" s="104"/>
      <c r="E45" s="97">
        <v>179</v>
      </c>
      <c r="F45" s="106"/>
      <c r="G45" s="95"/>
      <c r="H45" s="46"/>
    </row>
    <row r="46" spans="1:9" ht="22.5" customHeight="1" thickBot="1">
      <c r="D46" s="3"/>
      <c r="F46" s="3"/>
    </row>
    <row r="47" spans="1:9" ht="22.15" customHeight="1">
      <c r="A47" s="129" t="s">
        <v>159</v>
      </c>
      <c r="B47" s="131" t="s">
        <v>160</v>
      </c>
      <c r="C47" s="133" t="s">
        <v>161</v>
      </c>
      <c r="D47" s="133"/>
      <c r="E47" s="131" t="s">
        <v>134</v>
      </c>
      <c r="F47" s="131"/>
      <c r="G47" s="131" t="s">
        <v>51</v>
      </c>
      <c r="H47" s="135"/>
      <c r="I47" s="7"/>
    </row>
    <row r="48" spans="1:9" ht="22.15" customHeight="1">
      <c r="A48" s="130"/>
      <c r="B48" s="132"/>
      <c r="C48" s="31" t="s">
        <v>0</v>
      </c>
      <c r="D48" s="31" t="s">
        <v>135</v>
      </c>
      <c r="E48" s="93" t="s">
        <v>0</v>
      </c>
      <c r="F48" s="116" t="s">
        <v>135</v>
      </c>
      <c r="G48" s="93" t="s">
        <v>0</v>
      </c>
      <c r="H48" s="35" t="s">
        <v>135</v>
      </c>
      <c r="I48" s="7"/>
    </row>
    <row r="49" spans="1:9" ht="22.5" customHeight="1">
      <c r="A49" s="123" t="s">
        <v>211</v>
      </c>
      <c r="B49" s="124"/>
      <c r="C49" s="124"/>
      <c r="D49" s="124"/>
      <c r="E49" s="121" t="s">
        <v>54</v>
      </c>
      <c r="F49" s="122"/>
      <c r="G49" s="136" t="s">
        <v>144</v>
      </c>
      <c r="H49" s="137"/>
      <c r="I49" s="7"/>
    </row>
    <row r="50" spans="1:9" ht="22.5" customHeight="1">
      <c r="A50" s="36" t="s">
        <v>212</v>
      </c>
      <c r="B50" s="11" t="s">
        <v>213</v>
      </c>
      <c r="C50" s="94">
        <v>319</v>
      </c>
      <c r="D50" s="94">
        <v>219</v>
      </c>
      <c r="E50" s="94">
        <v>299</v>
      </c>
      <c r="F50" s="94">
        <v>209</v>
      </c>
      <c r="G50" s="94">
        <v>59.75</v>
      </c>
      <c r="H50" s="58">
        <v>44.75</v>
      </c>
      <c r="I50" s="7"/>
    </row>
    <row r="51" spans="1:9" ht="22.5" customHeight="1">
      <c r="A51" s="36" t="s">
        <v>214</v>
      </c>
      <c r="B51" s="11" t="s">
        <v>215</v>
      </c>
      <c r="C51" s="94">
        <v>219</v>
      </c>
      <c r="D51" s="94">
        <v>119</v>
      </c>
      <c r="E51" s="94">
        <v>204</v>
      </c>
      <c r="F51" s="94">
        <v>109</v>
      </c>
      <c r="G51" s="94">
        <v>39.75</v>
      </c>
      <c r="H51" s="58">
        <v>19.75</v>
      </c>
      <c r="I51" s="7"/>
    </row>
    <row r="52" spans="1:9" ht="22.5" customHeight="1">
      <c r="A52" s="36" t="s">
        <v>216</v>
      </c>
      <c r="B52" s="11" t="s">
        <v>217</v>
      </c>
      <c r="C52" s="94">
        <v>229</v>
      </c>
      <c r="D52" s="94">
        <v>129</v>
      </c>
      <c r="E52" s="94">
        <v>214</v>
      </c>
      <c r="F52" s="94">
        <v>119</v>
      </c>
      <c r="G52" s="94">
        <v>42.25</v>
      </c>
      <c r="H52" s="58">
        <v>22.25</v>
      </c>
      <c r="I52" s="7"/>
    </row>
    <row r="53" spans="1:9" ht="22.5" customHeight="1">
      <c r="A53" s="36" t="s">
        <v>218</v>
      </c>
      <c r="B53" s="11" t="s">
        <v>213</v>
      </c>
      <c r="C53" s="94">
        <v>705</v>
      </c>
      <c r="D53" s="94">
        <v>440</v>
      </c>
      <c r="E53" s="94">
        <v>665</v>
      </c>
      <c r="F53" s="94">
        <v>410</v>
      </c>
      <c r="G53" s="94">
        <v>142.25</v>
      </c>
      <c r="H53" s="58">
        <v>81.5</v>
      </c>
    </row>
    <row r="54" spans="1:9" ht="22.5" customHeight="1">
      <c r="A54" s="36" t="s">
        <v>219</v>
      </c>
      <c r="B54" s="11" t="s">
        <v>220</v>
      </c>
      <c r="C54" s="94">
        <v>610</v>
      </c>
      <c r="D54" s="94">
        <v>380</v>
      </c>
      <c r="E54" s="94">
        <f>C54</f>
        <v>610</v>
      </c>
      <c r="F54" s="94">
        <f>D54</f>
        <v>380</v>
      </c>
      <c r="G54" s="94">
        <v>91.5</v>
      </c>
      <c r="H54" s="58">
        <v>57</v>
      </c>
    </row>
    <row r="55" spans="1:9" ht="22.5" customHeight="1">
      <c r="A55" s="123" t="s">
        <v>221</v>
      </c>
      <c r="B55" s="124"/>
      <c r="C55" s="124"/>
      <c r="D55" s="124"/>
      <c r="E55" s="121" t="s">
        <v>81</v>
      </c>
      <c r="F55" s="126"/>
      <c r="G55" s="136" t="s">
        <v>144</v>
      </c>
      <c r="H55" s="137"/>
      <c r="I55" s="7"/>
    </row>
    <row r="56" spans="1:9" ht="22.5" customHeight="1">
      <c r="A56" s="36" t="s">
        <v>222</v>
      </c>
      <c r="B56" s="11" t="s">
        <v>153</v>
      </c>
      <c r="C56" s="94">
        <v>129</v>
      </c>
      <c r="D56" s="94">
        <v>69</v>
      </c>
      <c r="E56" s="94">
        <f>C56*0.95</f>
        <v>122.55</v>
      </c>
      <c r="F56" s="94">
        <f>D56*0.95</f>
        <v>65.55</v>
      </c>
      <c r="G56" s="94">
        <v>25.8</v>
      </c>
      <c r="H56" s="58">
        <v>13.8</v>
      </c>
      <c r="I56" s="7"/>
    </row>
    <row r="57" spans="1:9" ht="22.15" customHeight="1">
      <c r="A57" s="123" t="s">
        <v>223</v>
      </c>
      <c r="B57" s="124"/>
      <c r="C57" s="124"/>
      <c r="D57" s="124"/>
      <c r="E57" s="121" t="s">
        <v>53</v>
      </c>
      <c r="F57" s="122"/>
      <c r="G57" s="136" t="s">
        <v>137</v>
      </c>
      <c r="H57" s="137"/>
      <c r="I57" s="7"/>
    </row>
    <row r="58" spans="1:9" ht="22.15" customHeight="1">
      <c r="A58" s="36" t="s">
        <v>224</v>
      </c>
      <c r="B58" s="11" t="s">
        <v>1</v>
      </c>
      <c r="C58" s="94">
        <v>30</v>
      </c>
      <c r="D58" s="94">
        <v>19</v>
      </c>
      <c r="E58" s="96">
        <f t="shared" ref="E58:F64" si="4">C58</f>
        <v>30</v>
      </c>
      <c r="F58" s="96">
        <f t="shared" si="4"/>
        <v>19</v>
      </c>
      <c r="G58" s="94"/>
      <c r="H58" s="58"/>
      <c r="I58" s="7"/>
    </row>
    <row r="59" spans="1:9" ht="22.5" customHeight="1">
      <c r="A59" s="36" t="s">
        <v>225</v>
      </c>
      <c r="B59" s="11" t="s">
        <v>1</v>
      </c>
      <c r="C59" s="94">
        <v>55</v>
      </c>
      <c r="D59" s="94">
        <v>30</v>
      </c>
      <c r="E59" s="96">
        <f t="shared" si="4"/>
        <v>55</v>
      </c>
      <c r="F59" s="96">
        <f t="shared" si="4"/>
        <v>30</v>
      </c>
      <c r="G59" s="94"/>
      <c r="H59" s="58"/>
      <c r="I59" s="7"/>
    </row>
    <row r="60" spans="1:9" ht="22.5" customHeight="1">
      <c r="A60" s="36" t="s">
        <v>226</v>
      </c>
      <c r="B60" s="11" t="s">
        <v>1</v>
      </c>
      <c r="C60" s="94">
        <v>82</v>
      </c>
      <c r="D60" s="94">
        <v>40</v>
      </c>
      <c r="E60" s="96">
        <f t="shared" si="4"/>
        <v>82</v>
      </c>
      <c r="F60" s="96">
        <f t="shared" si="4"/>
        <v>40</v>
      </c>
      <c r="G60" s="94"/>
      <c r="H60" s="58"/>
      <c r="I60" s="7"/>
    </row>
    <row r="61" spans="1:9" ht="22.5" customHeight="1">
      <c r="A61" s="36" t="s">
        <v>227</v>
      </c>
      <c r="B61" s="11" t="s">
        <v>11</v>
      </c>
      <c r="C61" s="94">
        <v>121</v>
      </c>
      <c r="D61" s="94">
        <v>65</v>
      </c>
      <c r="E61" s="96">
        <f t="shared" si="4"/>
        <v>121</v>
      </c>
      <c r="F61" s="96">
        <f t="shared" si="4"/>
        <v>65</v>
      </c>
      <c r="G61" s="94"/>
      <c r="H61" s="58"/>
    </row>
    <row r="62" spans="1:9" ht="22.5" customHeight="1">
      <c r="A62" s="36" t="s">
        <v>228</v>
      </c>
      <c r="B62" s="11" t="s">
        <v>229</v>
      </c>
      <c r="C62" s="94">
        <v>39</v>
      </c>
      <c r="D62" s="94">
        <v>26</v>
      </c>
      <c r="E62" s="96">
        <f t="shared" si="4"/>
        <v>39</v>
      </c>
      <c r="F62" s="96">
        <f t="shared" si="4"/>
        <v>26</v>
      </c>
      <c r="G62" s="94"/>
      <c r="H62" s="58"/>
    </row>
    <row r="63" spans="1:9" ht="22.5" customHeight="1">
      <c r="A63" s="36" t="s">
        <v>230</v>
      </c>
      <c r="B63" s="11" t="s">
        <v>1</v>
      </c>
      <c r="C63" s="94">
        <v>69</v>
      </c>
      <c r="D63" s="94">
        <v>45</v>
      </c>
      <c r="E63" s="96">
        <f t="shared" si="4"/>
        <v>69</v>
      </c>
      <c r="F63" s="96">
        <f t="shared" si="4"/>
        <v>45</v>
      </c>
      <c r="G63" s="94"/>
      <c r="H63" s="58"/>
    </row>
    <row r="64" spans="1:9" ht="22.5" customHeight="1">
      <c r="A64" s="36" t="s">
        <v>231</v>
      </c>
      <c r="B64" s="11" t="s">
        <v>6</v>
      </c>
      <c r="C64" s="94">
        <v>46</v>
      </c>
      <c r="D64" s="94">
        <v>39</v>
      </c>
      <c r="E64" s="96">
        <f t="shared" si="4"/>
        <v>46</v>
      </c>
      <c r="F64" s="96">
        <f t="shared" si="4"/>
        <v>39</v>
      </c>
      <c r="G64" s="94"/>
      <c r="H64" s="58"/>
    </row>
    <row r="65" spans="1:9" ht="22.5" customHeight="1">
      <c r="A65" s="127" t="s">
        <v>232</v>
      </c>
      <c r="B65" s="128"/>
      <c r="C65" s="128"/>
      <c r="D65" s="128"/>
      <c r="E65" s="121" t="s">
        <v>82</v>
      </c>
      <c r="F65" s="122"/>
      <c r="G65" s="136" t="s">
        <v>144</v>
      </c>
      <c r="H65" s="137"/>
    </row>
    <row r="66" spans="1:9" ht="22.5" customHeight="1" thickBot="1">
      <c r="A66" s="39" t="s">
        <v>233</v>
      </c>
      <c r="B66" s="40" t="s">
        <v>169</v>
      </c>
      <c r="C66" s="95">
        <v>475</v>
      </c>
      <c r="D66" s="95">
        <v>295</v>
      </c>
      <c r="E66" s="97">
        <v>465</v>
      </c>
      <c r="F66" s="97">
        <v>290</v>
      </c>
      <c r="G66" s="95">
        <v>37.5</v>
      </c>
      <c r="H66" s="46">
        <v>24.5</v>
      </c>
    </row>
    <row r="67" spans="1:9" ht="22.5" customHeight="1">
      <c r="A67" s="123" t="s">
        <v>234</v>
      </c>
      <c r="B67" s="124"/>
      <c r="C67" s="124"/>
      <c r="D67" s="124"/>
      <c r="E67" s="121" t="s">
        <v>89</v>
      </c>
      <c r="F67" s="122"/>
      <c r="G67" s="136" t="s">
        <v>144</v>
      </c>
      <c r="H67" s="137"/>
      <c r="I67" s="7"/>
    </row>
    <row r="68" spans="1:9" ht="22.5" customHeight="1">
      <c r="A68" s="118" t="s">
        <v>235</v>
      </c>
      <c r="B68" s="11" t="s">
        <v>236</v>
      </c>
      <c r="C68" s="94">
        <v>209</v>
      </c>
      <c r="D68" s="94" t="s">
        <v>6</v>
      </c>
      <c r="E68" s="94">
        <f>C68*0.95</f>
        <v>198.54999999999998</v>
      </c>
      <c r="F68" s="94" t="s">
        <v>6</v>
      </c>
      <c r="G68" s="94">
        <v>31.35</v>
      </c>
      <c r="H68" s="58" t="s">
        <v>6</v>
      </c>
      <c r="I68" s="7"/>
    </row>
    <row r="69" spans="1:9" ht="22.15" customHeight="1" thickBot="1">
      <c r="A69" s="60" t="s">
        <v>237</v>
      </c>
      <c r="B69" s="40" t="s">
        <v>236</v>
      </c>
      <c r="C69" s="95">
        <v>209</v>
      </c>
      <c r="D69" s="95" t="s">
        <v>6</v>
      </c>
      <c r="E69" s="95">
        <f>C69*0.95</f>
        <v>198.54999999999998</v>
      </c>
      <c r="F69" s="95" t="s">
        <v>6</v>
      </c>
      <c r="G69" s="95">
        <v>31.35</v>
      </c>
      <c r="H69" s="46" t="s">
        <v>6</v>
      </c>
      <c r="I69" s="7"/>
    </row>
    <row r="70" spans="1:9" ht="22.15" customHeight="1">
      <c r="A70" s="129" t="s">
        <v>159</v>
      </c>
      <c r="B70" s="131" t="s">
        <v>160</v>
      </c>
      <c r="C70" s="133" t="s">
        <v>161</v>
      </c>
      <c r="D70" s="133"/>
      <c r="E70" s="131" t="s">
        <v>134</v>
      </c>
      <c r="F70" s="131"/>
      <c r="G70" s="131" t="s">
        <v>51</v>
      </c>
      <c r="H70" s="135"/>
      <c r="I70" s="7"/>
    </row>
    <row r="71" spans="1:9" ht="22.15" customHeight="1">
      <c r="A71" s="130"/>
      <c r="B71" s="132"/>
      <c r="C71" s="31" t="s">
        <v>0</v>
      </c>
      <c r="D71" s="31" t="s">
        <v>135</v>
      </c>
      <c r="E71" s="93" t="s">
        <v>0</v>
      </c>
      <c r="F71" s="116" t="s">
        <v>135</v>
      </c>
      <c r="G71" s="93" t="s">
        <v>0</v>
      </c>
      <c r="H71" s="35" t="s">
        <v>135</v>
      </c>
      <c r="I71" s="7"/>
    </row>
    <row r="72" spans="1:9" ht="22.5" customHeight="1">
      <c r="A72" s="123" t="s">
        <v>238</v>
      </c>
      <c r="B72" s="124"/>
      <c r="C72" s="124"/>
      <c r="D72" s="124"/>
      <c r="E72" s="121" t="s">
        <v>77</v>
      </c>
      <c r="F72" s="126"/>
      <c r="G72" s="136" t="s">
        <v>144</v>
      </c>
      <c r="H72" s="137"/>
    </row>
    <row r="73" spans="1:9" ht="22.5" customHeight="1">
      <c r="A73" s="36" t="s">
        <v>239</v>
      </c>
      <c r="B73" s="11" t="s">
        <v>146</v>
      </c>
      <c r="C73" s="94">
        <v>530</v>
      </c>
      <c r="D73" s="94">
        <v>371</v>
      </c>
      <c r="E73" s="94">
        <f>C73*0.9</f>
        <v>477</v>
      </c>
      <c r="F73" s="94">
        <f>D73*0.9</f>
        <v>333.90000000000003</v>
      </c>
      <c r="G73" s="96">
        <v>53</v>
      </c>
      <c r="H73" s="99">
        <v>37.1</v>
      </c>
    </row>
    <row r="74" spans="1:9" ht="22.5" customHeight="1">
      <c r="A74" s="36" t="s">
        <v>240</v>
      </c>
      <c r="B74" s="11" t="s">
        <v>229</v>
      </c>
      <c r="C74" s="94">
        <v>300</v>
      </c>
      <c r="D74" s="94">
        <v>210</v>
      </c>
      <c r="E74" s="94">
        <f t="shared" ref="E74:E78" si="5">C74*0.9</f>
        <v>270</v>
      </c>
      <c r="F74" s="94">
        <f t="shared" ref="F74:F76" si="6">D74*0.9</f>
        <v>189</v>
      </c>
      <c r="G74" s="96">
        <v>30</v>
      </c>
      <c r="H74" s="99">
        <v>21</v>
      </c>
    </row>
    <row r="75" spans="1:9" ht="22.5" customHeight="1">
      <c r="A75" s="36" t="s">
        <v>241</v>
      </c>
      <c r="B75" s="11" t="s">
        <v>153</v>
      </c>
      <c r="C75" s="94">
        <v>235</v>
      </c>
      <c r="D75" s="94">
        <v>164.5</v>
      </c>
      <c r="E75" s="94">
        <f t="shared" si="5"/>
        <v>211.5</v>
      </c>
      <c r="F75" s="94">
        <f t="shared" si="6"/>
        <v>148.05000000000001</v>
      </c>
      <c r="G75" s="96">
        <v>23.5</v>
      </c>
      <c r="H75" s="99">
        <v>16.45</v>
      </c>
    </row>
    <row r="76" spans="1:9" ht="22.5" customHeight="1">
      <c r="A76" s="36" t="s">
        <v>242</v>
      </c>
      <c r="B76" s="11" t="s">
        <v>243</v>
      </c>
      <c r="C76" s="94">
        <v>815</v>
      </c>
      <c r="D76" s="94">
        <v>570.5</v>
      </c>
      <c r="E76" s="94">
        <f t="shared" si="5"/>
        <v>733.5</v>
      </c>
      <c r="F76" s="94">
        <f t="shared" si="6"/>
        <v>513.45000000000005</v>
      </c>
      <c r="G76" s="96">
        <v>81.5</v>
      </c>
      <c r="H76" s="99">
        <v>57.05</v>
      </c>
    </row>
    <row r="77" spans="1:9" ht="22.5" customHeight="1">
      <c r="A77" s="36" t="s">
        <v>244</v>
      </c>
      <c r="B77" s="11" t="s">
        <v>245</v>
      </c>
      <c r="C77" s="94">
        <v>538</v>
      </c>
      <c r="D77" s="94" t="s">
        <v>76</v>
      </c>
      <c r="E77" s="94">
        <f t="shared" si="5"/>
        <v>484.2</v>
      </c>
      <c r="F77" s="94" t="s">
        <v>76</v>
      </c>
      <c r="G77" s="96">
        <v>53.8</v>
      </c>
      <c r="H77" s="99" t="s">
        <v>76</v>
      </c>
    </row>
    <row r="78" spans="1:9" ht="22.5" customHeight="1">
      <c r="A78" s="36" t="s">
        <v>246</v>
      </c>
      <c r="B78" s="11" t="s">
        <v>245</v>
      </c>
      <c r="C78" s="94">
        <v>419</v>
      </c>
      <c r="D78" s="94" t="s">
        <v>76</v>
      </c>
      <c r="E78" s="94">
        <f t="shared" si="5"/>
        <v>377.1</v>
      </c>
      <c r="F78" s="94" t="s">
        <v>76</v>
      </c>
      <c r="G78" s="96">
        <v>41.9</v>
      </c>
      <c r="H78" s="99" t="s">
        <v>76</v>
      </c>
    </row>
    <row r="79" spans="1:9" ht="22.5" customHeight="1">
      <c r="A79" s="123" t="s">
        <v>247</v>
      </c>
      <c r="B79" s="124"/>
      <c r="C79" s="124"/>
      <c r="D79" s="124"/>
      <c r="E79" s="121" t="s">
        <v>81</v>
      </c>
      <c r="F79" s="122"/>
      <c r="G79" s="136" t="s">
        <v>137</v>
      </c>
      <c r="H79" s="137"/>
    </row>
    <row r="80" spans="1:9" ht="22.5" customHeight="1">
      <c r="A80" s="118" t="s">
        <v>248</v>
      </c>
      <c r="B80" s="11" t="s">
        <v>21</v>
      </c>
      <c r="C80" s="94">
        <v>195</v>
      </c>
      <c r="D80" s="94">
        <v>145</v>
      </c>
      <c r="E80" s="94">
        <f>C80*0.95</f>
        <v>185.25</v>
      </c>
      <c r="F80" s="94">
        <f>D80*0.95</f>
        <v>137.75</v>
      </c>
      <c r="G80" s="94"/>
      <c r="H80" s="58"/>
    </row>
    <row r="81" spans="1:9" ht="22.5" customHeight="1">
      <c r="A81" s="118" t="s">
        <v>249</v>
      </c>
      <c r="B81" s="11" t="s">
        <v>50</v>
      </c>
      <c r="C81" s="94">
        <v>50</v>
      </c>
      <c r="D81" s="94">
        <v>40</v>
      </c>
      <c r="E81" s="94">
        <f t="shared" ref="E81:E85" si="7">C81*0.95</f>
        <v>47.5</v>
      </c>
      <c r="F81" s="94">
        <f t="shared" ref="F81:F85" si="8">D81*0.95</f>
        <v>38</v>
      </c>
      <c r="G81" s="94"/>
      <c r="H81" s="58"/>
    </row>
    <row r="82" spans="1:9" ht="22.5" customHeight="1">
      <c r="A82" s="118" t="s">
        <v>250</v>
      </c>
      <c r="B82" s="11" t="s">
        <v>20</v>
      </c>
      <c r="C82" s="94">
        <v>275</v>
      </c>
      <c r="D82" s="94" t="s">
        <v>6</v>
      </c>
      <c r="E82" s="94">
        <f t="shared" si="7"/>
        <v>261.25</v>
      </c>
      <c r="F82" s="94" t="s">
        <v>70</v>
      </c>
      <c r="G82" s="94"/>
      <c r="H82" s="58"/>
    </row>
    <row r="83" spans="1:9" ht="22.5" customHeight="1">
      <c r="A83" s="118" t="s">
        <v>251</v>
      </c>
      <c r="B83" s="11" t="s">
        <v>46</v>
      </c>
      <c r="C83" s="94">
        <v>195</v>
      </c>
      <c r="D83" s="94">
        <v>145</v>
      </c>
      <c r="E83" s="94">
        <f t="shared" si="7"/>
        <v>185.25</v>
      </c>
      <c r="F83" s="94">
        <f t="shared" si="8"/>
        <v>137.75</v>
      </c>
      <c r="G83" s="94"/>
      <c r="H83" s="58"/>
    </row>
    <row r="84" spans="1:9" ht="22.5" customHeight="1">
      <c r="A84" s="118" t="s">
        <v>252</v>
      </c>
      <c r="B84" s="11" t="s">
        <v>47</v>
      </c>
      <c r="C84" s="94">
        <v>195</v>
      </c>
      <c r="D84" s="94">
        <v>145</v>
      </c>
      <c r="E84" s="94">
        <f t="shared" si="7"/>
        <v>185.25</v>
      </c>
      <c r="F84" s="94">
        <f t="shared" si="8"/>
        <v>137.75</v>
      </c>
      <c r="G84" s="94"/>
      <c r="H84" s="58"/>
    </row>
    <row r="85" spans="1:9" ht="22.5" customHeight="1">
      <c r="A85" s="118" t="s">
        <v>253</v>
      </c>
      <c r="B85" s="11" t="s">
        <v>48</v>
      </c>
      <c r="C85" s="94">
        <v>160</v>
      </c>
      <c r="D85" s="94">
        <v>110</v>
      </c>
      <c r="E85" s="94">
        <f t="shared" si="7"/>
        <v>152</v>
      </c>
      <c r="F85" s="94">
        <f t="shared" si="8"/>
        <v>104.5</v>
      </c>
      <c r="G85" s="94"/>
      <c r="H85" s="58"/>
    </row>
    <row r="86" spans="1:9" ht="22.5" customHeight="1">
      <c r="A86" s="118" t="s">
        <v>254</v>
      </c>
      <c r="B86" s="11"/>
      <c r="C86" s="94"/>
      <c r="D86" s="94"/>
      <c r="E86" s="94"/>
      <c r="F86" s="94"/>
      <c r="G86" s="94"/>
      <c r="H86" s="58"/>
    </row>
    <row r="87" spans="1:9" ht="22.15" customHeight="1">
      <c r="A87" s="123" t="s">
        <v>255</v>
      </c>
      <c r="B87" s="124"/>
      <c r="C87" s="124"/>
      <c r="D87" s="124"/>
      <c r="E87" s="121" t="s">
        <v>77</v>
      </c>
      <c r="F87" s="126"/>
      <c r="G87" s="136" t="s">
        <v>144</v>
      </c>
      <c r="H87" s="137"/>
    </row>
    <row r="88" spans="1:9" ht="22.5" customHeight="1">
      <c r="A88" s="36" t="s">
        <v>256</v>
      </c>
      <c r="B88" s="11" t="s">
        <v>208</v>
      </c>
      <c r="C88" s="94">
        <v>80</v>
      </c>
      <c r="D88" s="94">
        <v>60</v>
      </c>
      <c r="E88" s="94">
        <f t="shared" ref="E88:F90" si="9">C88*0.9</f>
        <v>72</v>
      </c>
      <c r="F88" s="94">
        <f t="shared" si="9"/>
        <v>54</v>
      </c>
      <c r="G88" s="94">
        <v>8</v>
      </c>
      <c r="H88" s="58">
        <v>6</v>
      </c>
      <c r="I88" s="7"/>
    </row>
    <row r="89" spans="1:9" ht="22.5" customHeight="1">
      <c r="A89" s="36" t="s">
        <v>257</v>
      </c>
      <c r="B89" s="11" t="s">
        <v>142</v>
      </c>
      <c r="C89" s="94">
        <v>165</v>
      </c>
      <c r="D89" s="94">
        <v>155</v>
      </c>
      <c r="E89" s="94">
        <f t="shared" si="9"/>
        <v>148.5</v>
      </c>
      <c r="F89" s="94">
        <f t="shared" si="9"/>
        <v>139.5</v>
      </c>
      <c r="G89" s="94">
        <v>16.5</v>
      </c>
      <c r="H89" s="58">
        <v>15.5</v>
      </c>
      <c r="I89" s="7"/>
    </row>
    <row r="90" spans="1:9" ht="22.5" customHeight="1">
      <c r="A90" s="36" t="s">
        <v>258</v>
      </c>
      <c r="B90" s="11" t="s">
        <v>236</v>
      </c>
      <c r="C90" s="94">
        <v>185</v>
      </c>
      <c r="D90" s="94">
        <v>175</v>
      </c>
      <c r="E90" s="94">
        <f t="shared" si="9"/>
        <v>166.5</v>
      </c>
      <c r="F90" s="94">
        <f t="shared" si="9"/>
        <v>157.5</v>
      </c>
      <c r="G90" s="94">
        <v>18.5</v>
      </c>
      <c r="H90" s="58">
        <v>17.5</v>
      </c>
      <c r="I90" s="7"/>
    </row>
    <row r="91" spans="1:9" ht="22.5" customHeight="1">
      <c r="A91" s="127" t="s">
        <v>259</v>
      </c>
      <c r="B91" s="128"/>
      <c r="C91" s="128"/>
      <c r="D91" s="128"/>
      <c r="E91" s="121" t="s">
        <v>129</v>
      </c>
      <c r="F91" s="122"/>
      <c r="G91" s="136" t="s">
        <v>137</v>
      </c>
      <c r="H91" s="137"/>
    </row>
    <row r="92" spans="1:9" ht="22.5" customHeight="1" thickBot="1">
      <c r="A92" s="39" t="s">
        <v>260</v>
      </c>
      <c r="B92" s="40" t="s">
        <v>153</v>
      </c>
      <c r="C92" s="95">
        <v>169</v>
      </c>
      <c r="D92" s="95">
        <v>169</v>
      </c>
      <c r="E92" s="97">
        <f>C92*0.95</f>
        <v>160.54999999999998</v>
      </c>
      <c r="F92" s="97">
        <f>D92*0.95</f>
        <v>160.54999999999998</v>
      </c>
      <c r="G92" s="95"/>
      <c r="H92" s="46"/>
    </row>
    <row r="93" spans="1:9" ht="22.5" customHeight="1">
      <c r="A93" s="143" t="s">
        <v>261</v>
      </c>
      <c r="B93" s="131" t="s">
        <v>160</v>
      </c>
      <c r="C93" s="133" t="s">
        <v>161</v>
      </c>
      <c r="D93" s="133"/>
      <c r="E93" s="131" t="s">
        <v>134</v>
      </c>
      <c r="F93" s="131"/>
      <c r="G93" s="131" t="s">
        <v>51</v>
      </c>
      <c r="H93" s="135"/>
    </row>
    <row r="94" spans="1:9" ht="22.5" customHeight="1">
      <c r="A94" s="144"/>
      <c r="B94" s="132"/>
      <c r="C94" s="31" t="s">
        <v>0</v>
      </c>
      <c r="D94" s="31" t="s">
        <v>135</v>
      </c>
      <c r="E94" s="93" t="s">
        <v>0</v>
      </c>
      <c r="F94" s="116" t="s">
        <v>135</v>
      </c>
      <c r="G94" s="145" t="s">
        <v>144</v>
      </c>
      <c r="H94" s="146"/>
    </row>
    <row r="95" spans="1:9" ht="22.5" customHeight="1">
      <c r="A95" s="98" t="s">
        <v>91</v>
      </c>
      <c r="B95" s="11" t="s">
        <v>236</v>
      </c>
      <c r="C95" s="94">
        <v>319</v>
      </c>
      <c r="D95" s="94" t="s">
        <v>92</v>
      </c>
      <c r="E95" s="94">
        <f>C95*0.95</f>
        <v>303.05</v>
      </c>
      <c r="F95" s="94" t="s">
        <v>92</v>
      </c>
      <c r="G95" s="94">
        <v>31.9</v>
      </c>
      <c r="H95" s="62"/>
    </row>
    <row r="96" spans="1:9" ht="22.5" customHeight="1">
      <c r="A96" s="98" t="s">
        <v>93</v>
      </c>
      <c r="B96" s="11" t="s">
        <v>142</v>
      </c>
      <c r="C96" s="94">
        <v>285</v>
      </c>
      <c r="D96" s="94">
        <v>205</v>
      </c>
      <c r="E96" s="94">
        <f t="shared" ref="E96:F108" si="10">C96*0.95</f>
        <v>270.75</v>
      </c>
      <c r="F96" s="94">
        <f>D96*0.95</f>
        <v>194.75</v>
      </c>
      <c r="G96" s="94">
        <v>28.5</v>
      </c>
      <c r="H96" s="58">
        <v>20.5</v>
      </c>
    </row>
    <row r="97" spans="1:8" ht="22.5" customHeight="1">
      <c r="A97" s="98" t="s">
        <v>94</v>
      </c>
      <c r="B97" s="11" t="s">
        <v>142</v>
      </c>
      <c r="C97" s="94">
        <v>295</v>
      </c>
      <c r="D97" s="94">
        <v>219</v>
      </c>
      <c r="E97" s="94">
        <f t="shared" si="10"/>
        <v>280.25</v>
      </c>
      <c r="F97" s="94">
        <f t="shared" si="10"/>
        <v>208.04999999999998</v>
      </c>
      <c r="G97" s="94">
        <v>29.5</v>
      </c>
      <c r="H97" s="58">
        <v>21.9</v>
      </c>
    </row>
    <row r="98" spans="1:8" ht="22.5" customHeight="1">
      <c r="A98" s="98" t="s">
        <v>95</v>
      </c>
      <c r="B98" s="11" t="s">
        <v>236</v>
      </c>
      <c r="C98" s="94">
        <v>395</v>
      </c>
      <c r="D98" s="94">
        <v>280</v>
      </c>
      <c r="E98" s="94">
        <f t="shared" si="10"/>
        <v>375.25</v>
      </c>
      <c r="F98" s="94">
        <f t="shared" si="10"/>
        <v>266</v>
      </c>
      <c r="G98" s="94">
        <v>39.5</v>
      </c>
      <c r="H98" s="58">
        <v>28</v>
      </c>
    </row>
    <row r="99" spans="1:8" ht="22.5" customHeight="1">
      <c r="A99" s="98" t="s">
        <v>96</v>
      </c>
      <c r="B99" s="11" t="s">
        <v>236</v>
      </c>
      <c r="C99" s="94">
        <v>305</v>
      </c>
      <c r="D99" s="94" t="s">
        <v>92</v>
      </c>
      <c r="E99" s="94">
        <f t="shared" si="10"/>
        <v>289.75</v>
      </c>
      <c r="F99" s="94" t="s">
        <v>92</v>
      </c>
      <c r="G99" s="94">
        <v>30.5</v>
      </c>
      <c r="H99" s="38"/>
    </row>
    <row r="100" spans="1:8" ht="22.5" customHeight="1">
      <c r="A100" s="98" t="s">
        <v>97</v>
      </c>
      <c r="B100" s="11" t="s">
        <v>236</v>
      </c>
      <c r="C100" s="94">
        <v>319</v>
      </c>
      <c r="D100" s="94" t="s">
        <v>92</v>
      </c>
      <c r="E100" s="94">
        <f t="shared" si="10"/>
        <v>303.05</v>
      </c>
      <c r="F100" s="94" t="s">
        <v>92</v>
      </c>
      <c r="G100" s="94">
        <v>31.9</v>
      </c>
      <c r="H100" s="107"/>
    </row>
    <row r="101" spans="1:8" ht="22.5" customHeight="1">
      <c r="A101" s="98" t="s">
        <v>98</v>
      </c>
      <c r="B101" s="11" t="s">
        <v>236</v>
      </c>
      <c r="C101" s="94">
        <v>410</v>
      </c>
      <c r="D101" s="94" t="s">
        <v>92</v>
      </c>
      <c r="E101" s="94">
        <f t="shared" si="10"/>
        <v>389.5</v>
      </c>
      <c r="F101" s="94" t="s">
        <v>92</v>
      </c>
      <c r="G101" s="94">
        <v>41</v>
      </c>
      <c r="H101" s="58" t="s">
        <v>110</v>
      </c>
    </row>
    <row r="102" spans="1:8" ht="22.5" customHeight="1">
      <c r="A102" s="98" t="s">
        <v>99</v>
      </c>
      <c r="B102" s="11" t="s">
        <v>100</v>
      </c>
      <c r="C102" s="94">
        <v>438</v>
      </c>
      <c r="D102" s="94" t="s">
        <v>92</v>
      </c>
      <c r="E102" s="94">
        <f t="shared" si="10"/>
        <v>416.09999999999997</v>
      </c>
      <c r="F102" s="94" t="s">
        <v>92</v>
      </c>
      <c r="G102" s="94">
        <v>43.8</v>
      </c>
      <c r="H102" s="58" t="s">
        <v>110</v>
      </c>
    </row>
    <row r="103" spans="1:8" ht="22.5" customHeight="1">
      <c r="A103" s="98" t="s">
        <v>101</v>
      </c>
      <c r="B103" s="11" t="s">
        <v>100</v>
      </c>
      <c r="C103" s="94">
        <v>655</v>
      </c>
      <c r="D103" s="94" t="s">
        <v>92</v>
      </c>
      <c r="E103" s="94">
        <f t="shared" si="10"/>
        <v>622.25</v>
      </c>
      <c r="F103" s="94" t="s">
        <v>92</v>
      </c>
      <c r="G103" s="94">
        <v>65.5</v>
      </c>
      <c r="H103" s="58" t="s">
        <v>110</v>
      </c>
    </row>
    <row r="104" spans="1:8" ht="22.5" customHeight="1">
      <c r="A104" s="98" t="s">
        <v>102</v>
      </c>
      <c r="B104" s="11" t="s">
        <v>100</v>
      </c>
      <c r="C104" s="94">
        <v>565</v>
      </c>
      <c r="D104" s="94" t="s">
        <v>92</v>
      </c>
      <c r="E104" s="94">
        <f t="shared" si="10"/>
        <v>536.75</v>
      </c>
      <c r="F104" s="94" t="s">
        <v>92</v>
      </c>
      <c r="G104" s="94">
        <v>56.5</v>
      </c>
      <c r="H104" s="58" t="s">
        <v>110</v>
      </c>
    </row>
    <row r="105" spans="1:8" ht="22.5" customHeight="1">
      <c r="A105" s="98" t="s">
        <v>103</v>
      </c>
      <c r="B105" s="11" t="s">
        <v>215</v>
      </c>
      <c r="C105" s="94">
        <v>385</v>
      </c>
      <c r="D105" s="94" t="s">
        <v>104</v>
      </c>
      <c r="E105" s="94">
        <f t="shared" si="10"/>
        <v>365.75</v>
      </c>
      <c r="F105" s="94" t="s">
        <v>104</v>
      </c>
      <c r="G105" s="94">
        <v>38.5</v>
      </c>
      <c r="H105" s="58" t="s">
        <v>110</v>
      </c>
    </row>
    <row r="106" spans="1:8" ht="22.5" customHeight="1">
      <c r="A106" s="98" t="s">
        <v>105</v>
      </c>
      <c r="B106" s="11" t="s">
        <v>106</v>
      </c>
      <c r="C106" s="94">
        <v>399</v>
      </c>
      <c r="D106" s="94" t="s">
        <v>104</v>
      </c>
      <c r="E106" s="94">
        <f t="shared" si="10"/>
        <v>379.04999999999995</v>
      </c>
      <c r="F106" s="94" t="s">
        <v>104</v>
      </c>
      <c r="G106" s="94">
        <v>39.9</v>
      </c>
      <c r="H106" s="58" t="s">
        <v>110</v>
      </c>
    </row>
    <row r="107" spans="1:8" ht="22.5" customHeight="1">
      <c r="A107" s="98" t="s">
        <v>107</v>
      </c>
      <c r="B107" s="11" t="s">
        <v>169</v>
      </c>
      <c r="C107" s="94">
        <v>399</v>
      </c>
      <c r="D107" s="94" t="s">
        <v>104</v>
      </c>
      <c r="E107" s="94">
        <f t="shared" si="10"/>
        <v>379.04999999999995</v>
      </c>
      <c r="F107" s="94" t="s">
        <v>104</v>
      </c>
      <c r="G107" s="94">
        <v>39.9</v>
      </c>
      <c r="H107" s="58" t="s">
        <v>110</v>
      </c>
    </row>
    <row r="108" spans="1:8" ht="22.5" customHeight="1">
      <c r="A108" s="98" t="s">
        <v>108</v>
      </c>
      <c r="B108" s="11" t="s">
        <v>109</v>
      </c>
      <c r="C108" s="94">
        <v>510</v>
      </c>
      <c r="D108" s="94" t="s">
        <v>104</v>
      </c>
      <c r="E108" s="94">
        <f t="shared" si="10"/>
        <v>484.5</v>
      </c>
      <c r="F108" s="94" t="s">
        <v>104</v>
      </c>
      <c r="G108" s="94">
        <v>51</v>
      </c>
      <c r="H108" s="58" t="s">
        <v>110</v>
      </c>
    </row>
    <row r="109" spans="1:8" ht="22.5" customHeight="1" thickBot="1">
      <c r="A109" s="60" t="s">
        <v>262</v>
      </c>
      <c r="B109" s="40"/>
      <c r="C109" s="95"/>
      <c r="D109" s="95"/>
      <c r="E109" s="95"/>
      <c r="F109" s="95"/>
      <c r="G109" s="95"/>
      <c r="H109" s="46"/>
    </row>
  </sheetData>
  <sheetProtection selectLockedCells="1"/>
  <mergeCells count="70">
    <mergeCell ref="E93:F93"/>
    <mergeCell ref="G79:H79"/>
    <mergeCell ref="A87:D87"/>
    <mergeCell ref="G47:H47"/>
    <mergeCell ref="G57:H57"/>
    <mergeCell ref="E49:F49"/>
    <mergeCell ref="G49:H49"/>
    <mergeCell ref="G55:H55"/>
    <mergeCell ref="A70:A71"/>
    <mergeCell ref="A65:D65"/>
    <mergeCell ref="E65:F65"/>
    <mergeCell ref="E87:F87"/>
    <mergeCell ref="E79:F79"/>
    <mergeCell ref="B70:B71"/>
    <mergeCell ref="C70:D70"/>
    <mergeCell ref="E70:F70"/>
    <mergeCell ref="G94:H94"/>
    <mergeCell ref="G93:H93"/>
    <mergeCell ref="G65:H65"/>
    <mergeCell ref="G87:H87"/>
    <mergeCell ref="G70:H70"/>
    <mergeCell ref="G67:H67"/>
    <mergeCell ref="G72:H72"/>
    <mergeCell ref="G91:H91"/>
    <mergeCell ref="A93:A94"/>
    <mergeCell ref="A3:D3"/>
    <mergeCell ref="E3:F3"/>
    <mergeCell ref="B93:B94"/>
    <mergeCell ref="E55:F55"/>
    <mergeCell ref="A43:D43"/>
    <mergeCell ref="A55:D55"/>
    <mergeCell ref="C93:D93"/>
    <mergeCell ref="A57:D57"/>
    <mergeCell ref="A47:A48"/>
    <mergeCell ref="B47:B48"/>
    <mergeCell ref="C47:D47"/>
    <mergeCell ref="E47:F47"/>
    <mergeCell ref="A79:D79"/>
    <mergeCell ref="A67:D67"/>
    <mergeCell ref="D37:D42"/>
    <mergeCell ref="G1:H1"/>
    <mergeCell ref="G3:H3"/>
    <mergeCell ref="G36:H36"/>
    <mergeCell ref="F37:F42"/>
    <mergeCell ref="G43:H43"/>
    <mergeCell ref="G24:H24"/>
    <mergeCell ref="G26:H26"/>
    <mergeCell ref="H37:H42"/>
    <mergeCell ref="G40:G42"/>
    <mergeCell ref="E43:F43"/>
    <mergeCell ref="A1:A2"/>
    <mergeCell ref="B1:B2"/>
    <mergeCell ref="C1:D1"/>
    <mergeCell ref="E1:F1"/>
    <mergeCell ref="A36:D36"/>
    <mergeCell ref="E36:F36"/>
    <mergeCell ref="A24:A25"/>
    <mergeCell ref="B24:B25"/>
    <mergeCell ref="C24:D24"/>
    <mergeCell ref="E24:F24"/>
    <mergeCell ref="A26:D26"/>
    <mergeCell ref="E26:F26"/>
    <mergeCell ref="E67:F67"/>
    <mergeCell ref="A49:D49"/>
    <mergeCell ref="A37:A39"/>
    <mergeCell ref="E72:F72"/>
    <mergeCell ref="A91:D91"/>
    <mergeCell ref="E91:F91"/>
    <mergeCell ref="A72:D72"/>
    <mergeCell ref="E57:F57"/>
  </mergeCells>
  <phoneticPr fontId="6" type="noConversion"/>
  <hyperlinks>
    <hyperlink ref="A65" r:id="rId1" display="http://www.ballooningnz.com/"/>
    <hyperlink ref="A91" r:id="rId2" display="http://www.ballooningnz.com/"/>
  </hyperlinks>
  <pageMargins left="0.23622047244094491" right="3.937007874015748E-2" top="0.55118110236220474" bottom="0.35433070866141736" header="0.11811023622047245" footer="0.11811023622047245"/>
  <pageSetup paperSize="9" orientation="landscape" r:id="rId3"/>
  <headerFooter alignWithMargins="0">
    <oddHeader>&amp;L&amp;G&amp;R&amp;"幼圆,加粗"
&amp;D</oddHeader>
    <oddFooter>&amp;C&amp;"Candara,常规"&amp;10 50 Bennington Way, Wigram, Christchurch, 8042, New Zealand
 &amp;G Weibo.com/KateTravel   Email: Enquiry@katetravel.co.nz</oddFooter>
  </headerFooter>
  <legacyDrawingHF r:id="rId4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1"/>
  <sheetViews>
    <sheetView view="pageBreakPreview" topLeftCell="C41" zoomScaleNormal="100" zoomScaleSheetLayoutView="100" workbookViewId="0">
      <selection activeCell="I41" sqref="I41"/>
    </sheetView>
  </sheetViews>
  <sheetFormatPr defaultColWidth="13.125" defaultRowHeight="22.5" customHeight="1"/>
  <cols>
    <col min="1" max="1" width="69.625" style="3" customWidth="1"/>
    <col min="2" max="2" width="9.75" style="3" bestFit="1" customWidth="1"/>
    <col min="3" max="3" width="8" style="3" customWidth="1"/>
    <col min="4" max="4" width="8" style="6" customWidth="1"/>
    <col min="5" max="5" width="8" style="3" customWidth="1"/>
    <col min="6" max="6" width="8" style="7" customWidth="1"/>
    <col min="7" max="8" width="8.5" style="3" customWidth="1"/>
    <col min="9" max="16384" width="13.125" style="3"/>
  </cols>
  <sheetData>
    <row r="1" spans="1:9" ht="22.5" customHeight="1">
      <c r="A1" s="129" t="s">
        <v>402</v>
      </c>
      <c r="B1" s="131" t="s">
        <v>160</v>
      </c>
      <c r="C1" s="133" t="s">
        <v>161</v>
      </c>
      <c r="D1" s="133"/>
      <c r="E1" s="131" t="s">
        <v>134</v>
      </c>
      <c r="F1" s="131"/>
      <c r="G1" s="131" t="s">
        <v>51</v>
      </c>
      <c r="H1" s="135"/>
    </row>
    <row r="2" spans="1:9" ht="22.5" customHeight="1">
      <c r="A2" s="130"/>
      <c r="B2" s="132"/>
      <c r="C2" s="31" t="s">
        <v>0</v>
      </c>
      <c r="D2" s="31" t="s">
        <v>135</v>
      </c>
      <c r="E2" s="72" t="s">
        <v>0</v>
      </c>
      <c r="F2" s="116" t="s">
        <v>135</v>
      </c>
      <c r="G2" s="72" t="s">
        <v>0</v>
      </c>
      <c r="H2" s="35" t="s">
        <v>135</v>
      </c>
      <c r="I2" s="7"/>
    </row>
    <row r="3" spans="1:9" ht="22.5" customHeight="1">
      <c r="A3" s="123" t="s">
        <v>403</v>
      </c>
      <c r="B3" s="124"/>
      <c r="C3" s="124"/>
      <c r="D3" s="124"/>
      <c r="E3" s="154" t="s">
        <v>81</v>
      </c>
      <c r="F3" s="154"/>
      <c r="G3" s="136" t="s">
        <v>137</v>
      </c>
      <c r="H3" s="137"/>
      <c r="I3" s="7"/>
    </row>
    <row r="4" spans="1:9" ht="22.5" customHeight="1">
      <c r="A4" s="36" t="s">
        <v>404</v>
      </c>
      <c r="B4" s="11" t="s">
        <v>156</v>
      </c>
      <c r="C4" s="73">
        <v>160</v>
      </c>
      <c r="D4" s="73">
        <v>115</v>
      </c>
      <c r="E4" s="73">
        <f>C4*0.95</f>
        <v>152</v>
      </c>
      <c r="F4" s="73">
        <f>D4*0.95</f>
        <v>109.25</v>
      </c>
      <c r="G4" s="75"/>
      <c r="H4" s="76"/>
      <c r="I4" s="7"/>
    </row>
    <row r="5" spans="1:9" ht="22.5" customHeight="1">
      <c r="A5" s="36" t="s">
        <v>405</v>
      </c>
      <c r="B5" s="11" t="s">
        <v>149</v>
      </c>
      <c r="C5" s="73">
        <v>195</v>
      </c>
      <c r="D5" s="73">
        <v>175</v>
      </c>
      <c r="E5" s="73">
        <f t="shared" ref="E5:F10" si="0">C5*0.95</f>
        <v>185.25</v>
      </c>
      <c r="F5" s="73">
        <f t="shared" si="0"/>
        <v>166.25</v>
      </c>
      <c r="G5" s="75"/>
      <c r="H5" s="76"/>
      <c r="I5" s="7"/>
    </row>
    <row r="6" spans="1:9" ht="22.5" customHeight="1">
      <c r="A6" s="36" t="s">
        <v>406</v>
      </c>
      <c r="B6" s="11" t="s">
        <v>140</v>
      </c>
      <c r="C6" s="73">
        <v>75</v>
      </c>
      <c r="D6" s="73">
        <v>55</v>
      </c>
      <c r="E6" s="73">
        <f t="shared" si="0"/>
        <v>71.25</v>
      </c>
      <c r="F6" s="73">
        <f t="shared" si="0"/>
        <v>52.25</v>
      </c>
      <c r="G6" s="75"/>
      <c r="H6" s="76"/>
      <c r="I6" s="7"/>
    </row>
    <row r="7" spans="1:9" ht="22.5" customHeight="1">
      <c r="A7" s="36" t="s">
        <v>407</v>
      </c>
      <c r="B7" s="11" t="s">
        <v>142</v>
      </c>
      <c r="C7" s="73">
        <v>120</v>
      </c>
      <c r="D7" s="73">
        <v>85</v>
      </c>
      <c r="E7" s="73">
        <f t="shared" si="0"/>
        <v>114</v>
      </c>
      <c r="F7" s="73">
        <f t="shared" si="0"/>
        <v>80.75</v>
      </c>
      <c r="G7" s="75"/>
      <c r="H7" s="76"/>
    </row>
    <row r="8" spans="1:9" ht="22.5" customHeight="1">
      <c r="A8" s="36" t="s">
        <v>408</v>
      </c>
      <c r="B8" s="11" t="s">
        <v>149</v>
      </c>
      <c r="C8" s="73">
        <v>85</v>
      </c>
      <c r="D8" s="73">
        <v>65</v>
      </c>
      <c r="E8" s="73">
        <f t="shared" si="0"/>
        <v>80.75</v>
      </c>
      <c r="F8" s="73">
        <f t="shared" si="0"/>
        <v>61.75</v>
      </c>
      <c r="G8" s="75"/>
      <c r="H8" s="76"/>
    </row>
    <row r="9" spans="1:9" ht="22.5" customHeight="1">
      <c r="A9" s="36" t="s">
        <v>409</v>
      </c>
      <c r="B9" s="11" t="s">
        <v>169</v>
      </c>
      <c r="C9" s="73">
        <v>115</v>
      </c>
      <c r="D9" s="73">
        <v>65</v>
      </c>
      <c r="E9" s="73">
        <f t="shared" si="0"/>
        <v>109.25</v>
      </c>
      <c r="F9" s="73">
        <f t="shared" si="0"/>
        <v>61.75</v>
      </c>
      <c r="G9" s="75"/>
      <c r="H9" s="76"/>
    </row>
    <row r="10" spans="1:9" ht="22.5" customHeight="1">
      <c r="A10" s="36" t="s">
        <v>410</v>
      </c>
      <c r="B10" s="11" t="s">
        <v>169</v>
      </c>
      <c r="C10" s="73">
        <v>89</v>
      </c>
      <c r="D10" s="73">
        <v>45</v>
      </c>
      <c r="E10" s="73">
        <f t="shared" si="0"/>
        <v>84.55</v>
      </c>
      <c r="F10" s="73">
        <f t="shared" si="0"/>
        <v>42.75</v>
      </c>
      <c r="G10" s="75"/>
      <c r="H10" s="76"/>
    </row>
    <row r="11" spans="1:9" ht="22.5" customHeight="1">
      <c r="A11" s="123" t="s">
        <v>411</v>
      </c>
      <c r="B11" s="124"/>
      <c r="C11" s="124"/>
      <c r="D11" s="124"/>
      <c r="E11" s="121" t="s">
        <v>116</v>
      </c>
      <c r="F11" s="122"/>
      <c r="G11" s="136" t="s">
        <v>137</v>
      </c>
      <c r="H11" s="137"/>
    </row>
    <row r="12" spans="1:9" ht="22.5" customHeight="1">
      <c r="A12" s="118" t="s">
        <v>412</v>
      </c>
      <c r="B12" s="11" t="s">
        <v>130</v>
      </c>
      <c r="C12" s="78">
        <v>160</v>
      </c>
      <c r="D12" s="78">
        <v>130</v>
      </c>
      <c r="E12" s="78">
        <f>C12*0.95</f>
        <v>152</v>
      </c>
      <c r="F12" s="78">
        <f>D12*0.95</f>
        <v>123.5</v>
      </c>
      <c r="G12" s="78"/>
      <c r="H12" s="58"/>
    </row>
    <row r="13" spans="1:9" ht="22.5" customHeight="1">
      <c r="A13" s="118" t="s">
        <v>413</v>
      </c>
      <c r="B13" s="11" t="s">
        <v>130</v>
      </c>
      <c r="C13" s="78">
        <v>20</v>
      </c>
      <c r="D13" s="78">
        <v>20</v>
      </c>
      <c r="E13" s="78">
        <f>C13*0.95</f>
        <v>19</v>
      </c>
      <c r="F13" s="78">
        <f>D13*0.95</f>
        <v>19</v>
      </c>
      <c r="G13" s="78"/>
      <c r="H13" s="58"/>
    </row>
    <row r="14" spans="1:9" ht="22.5" customHeight="1" thickBot="1">
      <c r="A14" s="60" t="s">
        <v>414</v>
      </c>
      <c r="B14" s="40" t="s">
        <v>140</v>
      </c>
      <c r="C14" s="79">
        <v>125</v>
      </c>
      <c r="D14" s="79">
        <v>85</v>
      </c>
      <c r="E14" s="79">
        <f t="shared" ref="E14:F14" si="1">C14*0.95</f>
        <v>118.75</v>
      </c>
      <c r="F14" s="79">
        <f t="shared" si="1"/>
        <v>80.75</v>
      </c>
      <c r="G14" s="79"/>
      <c r="H14" s="46"/>
    </row>
    <row r="15" spans="1:9" ht="22.5" customHeight="1">
      <c r="H15" s="7"/>
    </row>
    <row r="16" spans="1:9" ht="22.5" customHeight="1">
      <c r="H16" s="7"/>
    </row>
    <row r="17" spans="1:9" ht="22.5" customHeight="1">
      <c r="H17" s="7"/>
    </row>
    <row r="18" spans="1:9" ht="22.5" customHeight="1">
      <c r="H18" s="7"/>
    </row>
    <row r="19" spans="1:9" ht="22.5" customHeight="1">
      <c r="H19" s="7"/>
    </row>
    <row r="20" spans="1:9" ht="22.5" customHeight="1">
      <c r="H20" s="7"/>
    </row>
    <row r="21" spans="1:9" ht="22.5" customHeight="1" thickBot="1">
      <c r="H21" s="7"/>
    </row>
    <row r="22" spans="1:9" ht="22.5" customHeight="1">
      <c r="A22" s="129" t="s">
        <v>402</v>
      </c>
      <c r="B22" s="131" t="s">
        <v>160</v>
      </c>
      <c r="C22" s="133" t="s">
        <v>161</v>
      </c>
      <c r="D22" s="133"/>
      <c r="E22" s="131" t="s">
        <v>134</v>
      </c>
      <c r="F22" s="131"/>
      <c r="G22" s="131" t="s">
        <v>120</v>
      </c>
      <c r="H22" s="135"/>
    </row>
    <row r="23" spans="1:9" ht="22.5" customHeight="1">
      <c r="A23" s="130"/>
      <c r="B23" s="132"/>
      <c r="C23" s="31" t="s">
        <v>0</v>
      </c>
      <c r="D23" s="31" t="s">
        <v>135</v>
      </c>
      <c r="E23" s="77" t="s">
        <v>0</v>
      </c>
      <c r="F23" s="116" t="s">
        <v>135</v>
      </c>
      <c r="G23" s="77" t="s">
        <v>0</v>
      </c>
      <c r="H23" s="35" t="s">
        <v>135</v>
      </c>
      <c r="I23" s="7"/>
    </row>
    <row r="24" spans="1:9" ht="22.5" customHeight="1">
      <c r="A24" s="123" t="s">
        <v>415</v>
      </c>
      <c r="B24" s="124"/>
      <c r="C24" s="124"/>
      <c r="D24" s="124"/>
      <c r="E24" s="154" t="s">
        <v>116</v>
      </c>
      <c r="F24" s="154"/>
      <c r="G24" s="136" t="s">
        <v>137</v>
      </c>
      <c r="H24" s="137"/>
    </row>
    <row r="25" spans="1:9" ht="22.5" customHeight="1">
      <c r="A25" s="36" t="s">
        <v>416</v>
      </c>
      <c r="B25" s="11" t="s">
        <v>142</v>
      </c>
      <c r="C25" s="100">
        <v>99</v>
      </c>
      <c r="D25" s="100">
        <v>49.5</v>
      </c>
      <c r="E25" s="100">
        <f t="shared" ref="E25:F27" si="2">C25*0.95</f>
        <v>94.05</v>
      </c>
      <c r="F25" s="100">
        <f t="shared" si="2"/>
        <v>47.024999999999999</v>
      </c>
      <c r="G25" s="101"/>
      <c r="H25" s="102"/>
    </row>
    <row r="26" spans="1:9" ht="22.5" customHeight="1">
      <c r="A26" s="36" t="s">
        <v>417</v>
      </c>
      <c r="B26" s="11" t="s">
        <v>418</v>
      </c>
      <c r="C26" s="100">
        <v>299</v>
      </c>
      <c r="D26" s="100">
        <v>225</v>
      </c>
      <c r="E26" s="100">
        <f t="shared" si="2"/>
        <v>284.05</v>
      </c>
      <c r="F26" s="100">
        <f t="shared" si="2"/>
        <v>213.75</v>
      </c>
      <c r="G26" s="101"/>
      <c r="H26" s="102"/>
    </row>
    <row r="27" spans="1:9" ht="22.5" customHeight="1">
      <c r="A27" s="36" t="s">
        <v>419</v>
      </c>
      <c r="B27" s="11" t="s">
        <v>149</v>
      </c>
      <c r="C27" s="78">
        <v>65</v>
      </c>
      <c r="D27" s="78">
        <v>32</v>
      </c>
      <c r="E27" s="78">
        <f t="shared" si="2"/>
        <v>61.75</v>
      </c>
      <c r="F27" s="78">
        <f t="shared" si="2"/>
        <v>30.4</v>
      </c>
      <c r="G27" s="80"/>
      <c r="H27" s="82"/>
      <c r="I27" s="7"/>
    </row>
    <row r="28" spans="1:9" ht="22.5" customHeight="1">
      <c r="A28" s="36" t="s">
        <v>420</v>
      </c>
      <c r="B28" s="11" t="s">
        <v>149</v>
      </c>
      <c r="C28" s="78">
        <v>59</v>
      </c>
      <c r="D28" s="78">
        <v>29</v>
      </c>
      <c r="E28" s="78">
        <f t="shared" ref="E28:F40" si="3">C28*0.95</f>
        <v>56.05</v>
      </c>
      <c r="F28" s="78">
        <f t="shared" si="3"/>
        <v>27.549999999999997</v>
      </c>
      <c r="G28" s="80"/>
      <c r="H28" s="82"/>
      <c r="I28" s="7"/>
    </row>
    <row r="29" spans="1:9" ht="22.5" customHeight="1">
      <c r="A29" s="36" t="s">
        <v>421</v>
      </c>
      <c r="B29" s="11" t="s">
        <v>169</v>
      </c>
      <c r="C29" s="78">
        <v>96</v>
      </c>
      <c r="D29" s="78">
        <v>47</v>
      </c>
      <c r="E29" s="78">
        <f t="shared" si="3"/>
        <v>91.199999999999989</v>
      </c>
      <c r="F29" s="78">
        <f t="shared" si="3"/>
        <v>44.65</v>
      </c>
      <c r="G29" s="80"/>
      <c r="H29" s="82"/>
      <c r="I29" s="7"/>
    </row>
    <row r="30" spans="1:9" ht="22.5" customHeight="1">
      <c r="A30" s="36" t="s">
        <v>422</v>
      </c>
      <c r="B30" s="11" t="s">
        <v>149</v>
      </c>
      <c r="C30" s="78">
        <v>91</v>
      </c>
      <c r="D30" s="78">
        <v>45</v>
      </c>
      <c r="E30" s="78">
        <f t="shared" si="3"/>
        <v>86.45</v>
      </c>
      <c r="F30" s="78">
        <f t="shared" si="3"/>
        <v>42.75</v>
      </c>
      <c r="G30" s="80"/>
      <c r="H30" s="82"/>
    </row>
    <row r="31" spans="1:9" ht="22.5" customHeight="1">
      <c r="A31" s="36" t="s">
        <v>423</v>
      </c>
      <c r="B31" s="85" t="s">
        <v>424</v>
      </c>
      <c r="C31" s="78">
        <v>335</v>
      </c>
      <c r="D31" s="78">
        <v>217</v>
      </c>
      <c r="E31" s="78">
        <f t="shared" si="3"/>
        <v>318.25</v>
      </c>
      <c r="F31" s="78">
        <f t="shared" si="3"/>
        <v>206.14999999999998</v>
      </c>
      <c r="G31" s="80"/>
      <c r="H31" s="82"/>
    </row>
    <row r="32" spans="1:9" ht="22.5" customHeight="1">
      <c r="A32" s="36" t="s">
        <v>425</v>
      </c>
      <c r="B32" s="85" t="s">
        <v>426</v>
      </c>
      <c r="C32" s="78">
        <v>339</v>
      </c>
      <c r="D32" s="78">
        <v>169.5</v>
      </c>
      <c r="E32" s="78">
        <f t="shared" si="3"/>
        <v>322.05</v>
      </c>
      <c r="F32" s="78">
        <f t="shared" si="3"/>
        <v>161.02500000000001</v>
      </c>
      <c r="G32" s="80"/>
      <c r="H32" s="82"/>
    </row>
    <row r="33" spans="1:9" ht="22.5" customHeight="1">
      <c r="A33" s="36" t="s">
        <v>427</v>
      </c>
      <c r="B33" s="85" t="s">
        <v>424</v>
      </c>
      <c r="C33" s="78">
        <v>245</v>
      </c>
      <c r="D33" s="78">
        <v>159</v>
      </c>
      <c r="E33" s="78">
        <f t="shared" si="3"/>
        <v>232.75</v>
      </c>
      <c r="F33" s="78">
        <f t="shared" si="3"/>
        <v>151.04999999999998</v>
      </c>
      <c r="G33" s="80"/>
      <c r="H33" s="82"/>
    </row>
    <row r="34" spans="1:9" ht="22.5" customHeight="1">
      <c r="A34" s="36" t="s">
        <v>428</v>
      </c>
      <c r="B34" s="85" t="s">
        <v>429</v>
      </c>
      <c r="C34" s="78">
        <v>405</v>
      </c>
      <c r="D34" s="78">
        <v>263</v>
      </c>
      <c r="E34" s="78">
        <f t="shared" si="3"/>
        <v>384.75</v>
      </c>
      <c r="F34" s="78">
        <f t="shared" si="3"/>
        <v>249.85</v>
      </c>
      <c r="G34" s="80"/>
      <c r="H34" s="82"/>
      <c r="I34" s="7"/>
    </row>
    <row r="35" spans="1:9" ht="22.5" customHeight="1">
      <c r="A35" s="36" t="s">
        <v>430</v>
      </c>
      <c r="B35" s="85" t="s">
        <v>429</v>
      </c>
      <c r="C35" s="78">
        <v>399</v>
      </c>
      <c r="D35" s="78">
        <v>199.5</v>
      </c>
      <c r="E35" s="78">
        <f t="shared" si="3"/>
        <v>379.04999999999995</v>
      </c>
      <c r="F35" s="78">
        <f t="shared" si="3"/>
        <v>189.52499999999998</v>
      </c>
      <c r="G35" s="80"/>
      <c r="H35" s="82"/>
    </row>
    <row r="36" spans="1:9" ht="22.5" customHeight="1">
      <c r="A36" s="36" t="s">
        <v>431</v>
      </c>
      <c r="B36" s="11" t="s">
        <v>173</v>
      </c>
      <c r="C36" s="78">
        <v>296</v>
      </c>
      <c r="D36" s="78">
        <v>148</v>
      </c>
      <c r="E36" s="78">
        <f t="shared" si="3"/>
        <v>281.2</v>
      </c>
      <c r="F36" s="78">
        <f t="shared" si="3"/>
        <v>140.6</v>
      </c>
      <c r="G36" s="80"/>
      <c r="H36" s="82"/>
    </row>
    <row r="37" spans="1:9" ht="22.5" customHeight="1">
      <c r="A37" s="36" t="s">
        <v>432</v>
      </c>
      <c r="B37" s="11" t="s">
        <v>173</v>
      </c>
      <c r="C37" s="78">
        <v>240</v>
      </c>
      <c r="D37" s="78">
        <v>120</v>
      </c>
      <c r="E37" s="78">
        <f t="shared" si="3"/>
        <v>228</v>
      </c>
      <c r="F37" s="78">
        <f t="shared" si="3"/>
        <v>114</v>
      </c>
      <c r="G37" s="80"/>
      <c r="H37" s="82"/>
    </row>
    <row r="38" spans="1:9" ht="22.5" customHeight="1">
      <c r="A38" s="36" t="s">
        <v>433</v>
      </c>
      <c r="B38" s="11" t="s">
        <v>169</v>
      </c>
      <c r="C38" s="78">
        <v>112</v>
      </c>
      <c r="D38" s="78">
        <v>56</v>
      </c>
      <c r="E38" s="78">
        <f t="shared" si="3"/>
        <v>106.39999999999999</v>
      </c>
      <c r="F38" s="78">
        <f t="shared" si="3"/>
        <v>53.199999999999996</v>
      </c>
      <c r="G38" s="80"/>
      <c r="H38" s="82"/>
      <c r="I38" s="7"/>
    </row>
    <row r="39" spans="1:9" ht="22.5" customHeight="1">
      <c r="A39" s="36" t="s">
        <v>434</v>
      </c>
      <c r="B39" s="11" t="s">
        <v>435</v>
      </c>
      <c r="C39" s="78">
        <v>329</v>
      </c>
      <c r="D39" s="78">
        <v>165</v>
      </c>
      <c r="E39" s="78">
        <f t="shared" si="3"/>
        <v>312.55</v>
      </c>
      <c r="F39" s="78">
        <f t="shared" si="3"/>
        <v>156.75</v>
      </c>
      <c r="G39" s="80"/>
      <c r="H39" s="82"/>
      <c r="I39" s="7"/>
    </row>
    <row r="40" spans="1:9" ht="22.5" customHeight="1">
      <c r="A40" s="36" t="s">
        <v>436</v>
      </c>
      <c r="B40" s="11" t="s">
        <v>173</v>
      </c>
      <c r="C40" s="78">
        <v>319</v>
      </c>
      <c r="D40" s="78">
        <v>159</v>
      </c>
      <c r="E40" s="78">
        <f t="shared" si="3"/>
        <v>303.05</v>
      </c>
      <c r="F40" s="78">
        <f t="shared" si="3"/>
        <v>151.04999999999998</v>
      </c>
      <c r="G40" s="80"/>
      <c r="H40" s="82"/>
    </row>
    <row r="41" spans="1:9" ht="22.5" customHeight="1" thickBot="1">
      <c r="A41" s="39" t="s">
        <v>437</v>
      </c>
      <c r="B41" s="40"/>
      <c r="C41" s="79"/>
      <c r="D41" s="79"/>
      <c r="E41" s="79"/>
      <c r="F41" s="79"/>
      <c r="G41" s="81"/>
      <c r="H41" s="42"/>
    </row>
  </sheetData>
  <sheetProtection selectLockedCells="1"/>
  <mergeCells count="19">
    <mergeCell ref="A3:D3"/>
    <mergeCell ref="E3:F3"/>
    <mergeCell ref="G3:H3"/>
    <mergeCell ref="A1:A2"/>
    <mergeCell ref="B1:B2"/>
    <mergeCell ref="C1:D1"/>
    <mergeCell ref="E1:F1"/>
    <mergeCell ref="G1:H1"/>
    <mergeCell ref="A24:D24"/>
    <mergeCell ref="E24:F24"/>
    <mergeCell ref="G24:H24"/>
    <mergeCell ref="A11:D11"/>
    <mergeCell ref="E11:F11"/>
    <mergeCell ref="G11:H11"/>
    <mergeCell ref="A22:A23"/>
    <mergeCell ref="B22:B23"/>
    <mergeCell ref="C22:D22"/>
    <mergeCell ref="E22:F22"/>
    <mergeCell ref="G22:H22"/>
  </mergeCells>
  <phoneticPr fontId="6" type="noConversion"/>
  <hyperlinks>
    <hyperlink ref="A3" r:id="rId1" display="http://www.exploregroup.co.nz/"/>
  </hyperlinks>
  <pageMargins left="0.25" right="0.25" top="0.75" bottom="0.75" header="0.3" footer="0.3"/>
  <pageSetup paperSize="9" orientation="landscape" r:id="rId2"/>
  <headerFooter alignWithMargins="0">
    <oddHeader>&amp;L&amp;G&amp;R&amp;"幼圆,加粗"
&amp;D</oddHeader>
    <oddFooter>&amp;C&amp;"Candara,常规"&amp;10 50 Bennington Way, Wigram, Christchurch, 8042, New Zealand
 &amp;G Weibo.com/KateTravel   Email: Enquiry@katetravel.co.nz</oddFooter>
  </headerFooter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3"/>
  <sheetViews>
    <sheetView view="pageBreakPreview" topLeftCell="C33" zoomScaleNormal="100" zoomScaleSheetLayoutView="100" workbookViewId="0">
      <selection activeCell="I33" sqref="I33"/>
    </sheetView>
  </sheetViews>
  <sheetFormatPr defaultColWidth="13.125" defaultRowHeight="22.5" customHeight="1"/>
  <cols>
    <col min="1" max="1" width="69.625" style="3" customWidth="1"/>
    <col min="2" max="2" width="9.75" style="3" bestFit="1" customWidth="1"/>
    <col min="3" max="3" width="8" style="3" customWidth="1"/>
    <col min="4" max="4" width="8" style="6" customWidth="1"/>
    <col min="5" max="5" width="8" style="3" customWidth="1"/>
    <col min="6" max="6" width="8" style="7" customWidth="1"/>
    <col min="7" max="8" width="8.5" style="3" customWidth="1"/>
    <col min="9" max="16384" width="13.125" style="3"/>
  </cols>
  <sheetData>
    <row r="1" spans="1:9" ht="22.5" customHeight="1">
      <c r="A1" s="129" t="s">
        <v>438</v>
      </c>
      <c r="B1" s="131" t="s">
        <v>439</v>
      </c>
      <c r="C1" s="133" t="s">
        <v>440</v>
      </c>
      <c r="D1" s="133"/>
      <c r="E1" s="131" t="s">
        <v>441</v>
      </c>
      <c r="F1" s="131"/>
      <c r="G1" s="131" t="s">
        <v>51</v>
      </c>
      <c r="H1" s="135"/>
    </row>
    <row r="2" spans="1:9" ht="22.5" customHeight="1">
      <c r="A2" s="130"/>
      <c r="B2" s="132"/>
      <c r="C2" s="31" t="s">
        <v>0</v>
      </c>
      <c r="D2" s="31" t="s">
        <v>442</v>
      </c>
      <c r="E2" s="52" t="s">
        <v>0</v>
      </c>
      <c r="F2" s="116" t="s">
        <v>442</v>
      </c>
      <c r="G2" s="52" t="s">
        <v>0</v>
      </c>
      <c r="H2" s="35" t="s">
        <v>442</v>
      </c>
      <c r="I2" s="7"/>
    </row>
    <row r="3" spans="1:9" ht="22.5" customHeight="1">
      <c r="A3" s="123" t="s">
        <v>443</v>
      </c>
      <c r="B3" s="124"/>
      <c r="C3" s="124"/>
      <c r="D3" s="124"/>
      <c r="E3" s="154" t="s">
        <v>85</v>
      </c>
      <c r="F3" s="154"/>
      <c r="G3" s="136" t="s">
        <v>137</v>
      </c>
      <c r="H3" s="137"/>
      <c r="I3" s="7"/>
    </row>
    <row r="4" spans="1:9" ht="22.5" customHeight="1">
      <c r="A4" s="36" t="s">
        <v>444</v>
      </c>
      <c r="B4" s="11" t="s">
        <v>208</v>
      </c>
      <c r="C4" s="83">
        <v>32</v>
      </c>
      <c r="D4" s="83">
        <v>16.3</v>
      </c>
      <c r="E4" s="54">
        <f t="shared" ref="E4:F6" si="0">C4*0.9</f>
        <v>28.8</v>
      </c>
      <c r="F4" s="54">
        <f t="shared" si="0"/>
        <v>14.670000000000002</v>
      </c>
      <c r="G4" s="56"/>
      <c r="H4" s="59"/>
      <c r="I4" s="7"/>
    </row>
    <row r="5" spans="1:9" ht="22.5" customHeight="1">
      <c r="A5" s="36" t="s">
        <v>445</v>
      </c>
      <c r="B5" s="11" t="s">
        <v>208</v>
      </c>
      <c r="C5" s="83">
        <v>45</v>
      </c>
      <c r="D5" s="83">
        <v>22</v>
      </c>
      <c r="E5" s="54">
        <f t="shared" si="0"/>
        <v>40.5</v>
      </c>
      <c r="F5" s="54">
        <f t="shared" si="0"/>
        <v>19.8</v>
      </c>
      <c r="G5" s="56"/>
      <c r="H5" s="59"/>
      <c r="I5" s="7"/>
    </row>
    <row r="6" spans="1:9" ht="22.5" customHeight="1">
      <c r="A6" s="36" t="s">
        <v>446</v>
      </c>
      <c r="B6" s="11" t="s">
        <v>156</v>
      </c>
      <c r="C6" s="83">
        <v>62</v>
      </c>
      <c r="D6" s="83">
        <v>30.6</v>
      </c>
      <c r="E6" s="54">
        <f t="shared" si="0"/>
        <v>55.800000000000004</v>
      </c>
      <c r="F6" s="54">
        <f t="shared" si="0"/>
        <v>27.540000000000003</v>
      </c>
      <c r="G6" s="56"/>
      <c r="H6" s="59"/>
      <c r="I6" s="7"/>
    </row>
    <row r="7" spans="1:9" ht="22.5" customHeight="1">
      <c r="A7" s="123" t="s">
        <v>447</v>
      </c>
      <c r="B7" s="124"/>
      <c r="C7" s="124"/>
      <c r="D7" s="124"/>
      <c r="E7" s="154" t="s">
        <v>85</v>
      </c>
      <c r="F7" s="154"/>
      <c r="G7" s="136" t="s">
        <v>137</v>
      </c>
      <c r="H7" s="137"/>
    </row>
    <row r="8" spans="1:9" ht="22.5" customHeight="1">
      <c r="A8" s="36" t="s">
        <v>448</v>
      </c>
      <c r="B8" s="11" t="s">
        <v>140</v>
      </c>
      <c r="C8" s="54">
        <v>35</v>
      </c>
      <c r="D8" s="54">
        <v>17.5</v>
      </c>
      <c r="E8" s="56">
        <f t="shared" ref="E8:F10" si="1">C8*0.9</f>
        <v>31.5</v>
      </c>
      <c r="F8" s="56">
        <f t="shared" si="1"/>
        <v>15.75</v>
      </c>
      <c r="G8" s="56"/>
      <c r="H8" s="59"/>
    </row>
    <row r="9" spans="1:9" ht="22.5" customHeight="1">
      <c r="A9" s="36" t="s">
        <v>449</v>
      </c>
      <c r="B9" s="11" t="s">
        <v>208</v>
      </c>
      <c r="C9" s="54">
        <v>75</v>
      </c>
      <c r="D9" s="54">
        <v>35</v>
      </c>
      <c r="E9" s="56">
        <f t="shared" si="1"/>
        <v>67.5</v>
      </c>
      <c r="F9" s="56">
        <f t="shared" si="1"/>
        <v>31.5</v>
      </c>
      <c r="G9" s="56"/>
      <c r="H9" s="59"/>
    </row>
    <row r="10" spans="1:9" ht="22.5" customHeight="1">
      <c r="A10" s="36" t="s">
        <v>450</v>
      </c>
      <c r="B10" s="11" t="s">
        <v>142</v>
      </c>
      <c r="C10" s="54">
        <v>90</v>
      </c>
      <c r="D10" s="54">
        <v>45</v>
      </c>
      <c r="E10" s="56">
        <f t="shared" si="1"/>
        <v>81</v>
      </c>
      <c r="F10" s="56">
        <f t="shared" si="1"/>
        <v>40.5</v>
      </c>
      <c r="G10" s="56"/>
      <c r="H10" s="59"/>
    </row>
    <row r="11" spans="1:9" ht="22.5" customHeight="1">
      <c r="A11" s="123" t="s">
        <v>451</v>
      </c>
      <c r="B11" s="124"/>
      <c r="C11" s="124"/>
      <c r="D11" s="124"/>
      <c r="E11" s="154" t="s">
        <v>85</v>
      </c>
      <c r="F11" s="154"/>
      <c r="G11" s="136" t="s">
        <v>137</v>
      </c>
      <c r="H11" s="137"/>
    </row>
    <row r="12" spans="1:9" ht="22.5" customHeight="1">
      <c r="A12" s="36" t="s">
        <v>452</v>
      </c>
      <c r="B12" s="11" t="s">
        <v>453</v>
      </c>
      <c r="C12" s="54">
        <v>49</v>
      </c>
      <c r="D12" s="54">
        <v>21.5</v>
      </c>
      <c r="E12" s="56">
        <f>C12*0.9</f>
        <v>44.1</v>
      </c>
      <c r="F12" s="56">
        <f>D12*0.9</f>
        <v>19.350000000000001</v>
      </c>
      <c r="G12" s="56"/>
      <c r="H12" s="59"/>
    </row>
    <row r="13" spans="1:9" ht="22.5" customHeight="1">
      <c r="A13" s="36" t="s">
        <v>49</v>
      </c>
      <c r="B13" s="11" t="s">
        <v>208</v>
      </c>
      <c r="C13" s="54">
        <v>49</v>
      </c>
      <c r="D13" s="54">
        <v>21.5</v>
      </c>
      <c r="E13" s="56">
        <f>C13*0.9</f>
        <v>44.1</v>
      </c>
      <c r="F13" s="56">
        <f>D13*0.9</f>
        <v>19.350000000000001</v>
      </c>
      <c r="G13" s="56"/>
      <c r="H13" s="59"/>
    </row>
    <row r="14" spans="1:9" ht="22.5" customHeight="1">
      <c r="A14" s="36" t="s">
        <v>454</v>
      </c>
      <c r="B14" s="11" t="s">
        <v>156</v>
      </c>
      <c r="C14" s="54">
        <v>69</v>
      </c>
      <c r="D14" s="54">
        <v>26.5</v>
      </c>
      <c r="E14" s="56">
        <f t="shared" ref="E14:F16" si="2">C14*0.9</f>
        <v>62.1</v>
      </c>
      <c r="F14" s="56">
        <f t="shared" si="2"/>
        <v>23.85</v>
      </c>
      <c r="G14" s="56"/>
      <c r="H14" s="59"/>
    </row>
    <row r="15" spans="1:9" ht="22.5" customHeight="1">
      <c r="A15" s="36" t="s">
        <v>455</v>
      </c>
      <c r="B15" s="11" t="s">
        <v>156</v>
      </c>
      <c r="C15" s="54">
        <v>70</v>
      </c>
      <c r="D15" s="54">
        <v>31</v>
      </c>
      <c r="E15" s="56">
        <f>C15*0.9</f>
        <v>63</v>
      </c>
      <c r="F15" s="56">
        <f t="shared" si="2"/>
        <v>27.900000000000002</v>
      </c>
      <c r="G15" s="56"/>
      <c r="H15" s="59"/>
    </row>
    <row r="16" spans="1:9" ht="22.5" customHeight="1">
      <c r="A16" s="36" t="s">
        <v>456</v>
      </c>
      <c r="B16" s="11" t="s">
        <v>149</v>
      </c>
      <c r="C16" s="54">
        <v>85</v>
      </c>
      <c r="D16" s="54">
        <v>31</v>
      </c>
      <c r="E16" s="56">
        <f>C16*0.9</f>
        <v>76.5</v>
      </c>
      <c r="F16" s="56">
        <f t="shared" si="2"/>
        <v>27.900000000000002</v>
      </c>
      <c r="G16" s="56"/>
      <c r="H16" s="59"/>
    </row>
    <row r="17" spans="1:9" ht="22.5" customHeight="1">
      <c r="A17" s="36" t="s">
        <v>457</v>
      </c>
      <c r="B17" s="11" t="s">
        <v>149</v>
      </c>
      <c r="C17" s="54">
        <v>128</v>
      </c>
      <c r="D17" s="54">
        <v>128</v>
      </c>
      <c r="E17" s="56">
        <f>C17*0.9</f>
        <v>115.2</v>
      </c>
      <c r="F17" s="56">
        <f>D17*0.9</f>
        <v>115.2</v>
      </c>
      <c r="G17" s="56"/>
      <c r="H17" s="59"/>
    </row>
    <row r="18" spans="1:9" ht="22.5" customHeight="1">
      <c r="A18" s="123" t="s">
        <v>458</v>
      </c>
      <c r="B18" s="124"/>
      <c r="C18" s="124"/>
      <c r="D18" s="124"/>
      <c r="E18" s="154" t="s">
        <v>88</v>
      </c>
      <c r="F18" s="154"/>
      <c r="G18" s="136" t="s">
        <v>137</v>
      </c>
      <c r="H18" s="137"/>
      <c r="I18" s="7"/>
    </row>
    <row r="19" spans="1:9" ht="22.5" customHeight="1" thickBot="1">
      <c r="A19" s="39" t="s">
        <v>68</v>
      </c>
      <c r="B19" s="40" t="s">
        <v>142</v>
      </c>
      <c r="C19" s="55">
        <v>75</v>
      </c>
      <c r="D19" s="55">
        <v>38</v>
      </c>
      <c r="E19" s="57">
        <v>75</v>
      </c>
      <c r="F19" s="57">
        <v>38</v>
      </c>
      <c r="G19" s="57"/>
      <c r="H19" s="42"/>
      <c r="I19" s="7"/>
    </row>
    <row r="20" spans="1:9" s="5" customFormat="1" ht="22.5" customHeight="1">
      <c r="A20" s="3"/>
      <c r="B20" s="3"/>
      <c r="C20" s="3"/>
      <c r="D20" s="6"/>
      <c r="E20" s="3"/>
      <c r="F20" s="7"/>
      <c r="G20" s="3"/>
      <c r="H20" s="3"/>
      <c r="I20" s="3"/>
    </row>
    <row r="21" spans="1:9" s="5" customFormat="1" ht="22.5" customHeight="1" thickBot="1">
      <c r="A21" s="3"/>
      <c r="B21" s="3"/>
      <c r="C21" s="3"/>
      <c r="D21" s="6"/>
      <c r="E21" s="3"/>
      <c r="F21" s="7"/>
      <c r="G21" s="3"/>
      <c r="H21" s="3"/>
      <c r="I21" s="3"/>
    </row>
    <row r="22" spans="1:9" ht="22.5" customHeight="1">
      <c r="A22" s="129" t="s">
        <v>438</v>
      </c>
      <c r="B22" s="131" t="s">
        <v>439</v>
      </c>
      <c r="C22" s="133" t="s">
        <v>440</v>
      </c>
      <c r="D22" s="133"/>
      <c r="E22" s="131" t="s">
        <v>441</v>
      </c>
      <c r="F22" s="131"/>
      <c r="G22" s="131" t="s">
        <v>113</v>
      </c>
      <c r="H22" s="135"/>
    </row>
    <row r="23" spans="1:9" ht="22.5" customHeight="1">
      <c r="A23" s="130"/>
      <c r="B23" s="132"/>
      <c r="C23" s="31" t="s">
        <v>0</v>
      </c>
      <c r="D23" s="31" t="s">
        <v>442</v>
      </c>
      <c r="E23" s="52" t="s">
        <v>0</v>
      </c>
      <c r="F23" s="116" t="s">
        <v>442</v>
      </c>
      <c r="G23" s="52" t="s">
        <v>0</v>
      </c>
      <c r="H23" s="35" t="s">
        <v>442</v>
      </c>
      <c r="I23" s="7"/>
    </row>
    <row r="24" spans="1:9" ht="22.5" customHeight="1">
      <c r="A24" s="123" t="s">
        <v>459</v>
      </c>
      <c r="B24" s="124"/>
      <c r="C24" s="124"/>
      <c r="D24" s="124"/>
      <c r="E24" s="154" t="s">
        <v>112</v>
      </c>
      <c r="F24" s="154"/>
      <c r="G24" s="136" t="s">
        <v>137</v>
      </c>
      <c r="H24" s="137"/>
    </row>
    <row r="25" spans="1:9" ht="22.5" customHeight="1">
      <c r="A25" s="36" t="s">
        <v>460</v>
      </c>
      <c r="B25" s="11"/>
      <c r="C25" s="54">
        <v>45</v>
      </c>
      <c r="D25" s="54">
        <v>16</v>
      </c>
      <c r="E25" s="56">
        <f>C25*0.95</f>
        <v>42.75</v>
      </c>
      <c r="F25" s="56">
        <f>D25*0.95</f>
        <v>15.2</v>
      </c>
      <c r="G25" s="56"/>
      <c r="H25" s="59"/>
    </row>
    <row r="26" spans="1:9" ht="22.5" customHeight="1">
      <c r="A26" s="36" t="s">
        <v>461</v>
      </c>
      <c r="B26" s="11"/>
      <c r="C26" s="54">
        <v>27</v>
      </c>
      <c r="D26" s="54" t="s">
        <v>92</v>
      </c>
      <c r="E26" s="56">
        <f t="shared" ref="E26:F29" si="3">C26*0.95</f>
        <v>25.65</v>
      </c>
      <c r="F26" s="56" t="s">
        <v>92</v>
      </c>
      <c r="G26" s="56"/>
      <c r="H26" s="59"/>
    </row>
    <row r="27" spans="1:9" ht="22.5" customHeight="1">
      <c r="A27" s="36" t="s">
        <v>462</v>
      </c>
      <c r="B27" s="11" t="s">
        <v>229</v>
      </c>
      <c r="C27" s="54">
        <v>18</v>
      </c>
      <c r="D27" s="54" t="s">
        <v>92</v>
      </c>
      <c r="E27" s="56">
        <f t="shared" si="3"/>
        <v>17.099999999999998</v>
      </c>
      <c r="F27" s="56" t="s">
        <v>92</v>
      </c>
      <c r="G27" s="56"/>
      <c r="H27" s="59"/>
    </row>
    <row r="28" spans="1:9" s="5" customFormat="1" ht="22.5" customHeight="1">
      <c r="A28" s="36" t="s">
        <v>463</v>
      </c>
      <c r="B28" s="11" t="s">
        <v>229</v>
      </c>
      <c r="C28" s="54">
        <v>27</v>
      </c>
      <c r="D28" s="54" t="s">
        <v>92</v>
      </c>
      <c r="E28" s="56">
        <f t="shared" si="3"/>
        <v>25.65</v>
      </c>
      <c r="F28" s="56" t="s">
        <v>92</v>
      </c>
      <c r="G28" s="56"/>
      <c r="H28" s="59"/>
      <c r="I28" s="3"/>
    </row>
    <row r="29" spans="1:9" s="5" customFormat="1" ht="22.5" customHeight="1">
      <c r="A29" s="36" t="s">
        <v>464</v>
      </c>
      <c r="B29" s="11"/>
      <c r="C29" s="54">
        <v>15</v>
      </c>
      <c r="D29" s="54">
        <v>7</v>
      </c>
      <c r="E29" s="56">
        <f t="shared" si="3"/>
        <v>14.25</v>
      </c>
      <c r="F29" s="56">
        <f t="shared" si="3"/>
        <v>6.6499999999999995</v>
      </c>
      <c r="G29" s="56"/>
      <c r="H29" s="59"/>
      <c r="I29" s="3"/>
    </row>
    <row r="30" spans="1:9" ht="22.5" customHeight="1">
      <c r="A30" s="123" t="s">
        <v>465</v>
      </c>
      <c r="B30" s="124"/>
      <c r="C30" s="124"/>
      <c r="D30" s="124"/>
      <c r="E30" s="154"/>
      <c r="F30" s="154"/>
      <c r="G30" s="136" t="s">
        <v>137</v>
      </c>
      <c r="H30" s="137"/>
    </row>
    <row r="31" spans="1:9" ht="22.5" customHeight="1">
      <c r="A31" s="36" t="s">
        <v>466</v>
      </c>
      <c r="B31" s="11"/>
      <c r="C31" s="73">
        <v>49.9</v>
      </c>
      <c r="D31" s="73">
        <v>25</v>
      </c>
      <c r="E31" s="75">
        <f>C31*0.95</f>
        <v>47.404999999999994</v>
      </c>
      <c r="F31" s="75">
        <f>D31*0.95</f>
        <v>23.75</v>
      </c>
      <c r="G31" s="56"/>
      <c r="H31" s="59"/>
    </row>
    <row r="32" spans="1:9" ht="22.5" customHeight="1">
      <c r="A32" s="36" t="s">
        <v>467</v>
      </c>
      <c r="B32" s="11"/>
      <c r="C32" s="73">
        <v>62.9</v>
      </c>
      <c r="D32" s="73">
        <v>31.5</v>
      </c>
      <c r="E32" s="75">
        <v>52.25</v>
      </c>
      <c r="F32" s="75">
        <v>28.4</v>
      </c>
      <c r="G32" s="56"/>
      <c r="H32" s="59"/>
    </row>
    <row r="33" spans="1:8" ht="22.5" customHeight="1" thickBot="1">
      <c r="A33" s="39" t="s">
        <v>468</v>
      </c>
      <c r="B33" s="40"/>
      <c r="C33" s="74">
        <v>151</v>
      </c>
      <c r="D33" s="74">
        <v>75.5</v>
      </c>
      <c r="E33" s="75">
        <v>135.9</v>
      </c>
      <c r="F33" s="75">
        <v>68</v>
      </c>
      <c r="G33" s="57"/>
      <c r="H33" s="42"/>
    </row>
  </sheetData>
  <sheetProtection selectLockedCells="1"/>
  <mergeCells count="28">
    <mergeCell ref="G1:H1"/>
    <mergeCell ref="G3:H3"/>
    <mergeCell ref="A1:A2"/>
    <mergeCell ref="B1:B2"/>
    <mergeCell ref="C1:D1"/>
    <mergeCell ref="E1:F1"/>
    <mergeCell ref="A3:D3"/>
    <mergeCell ref="E3:F3"/>
    <mergeCell ref="E11:F11"/>
    <mergeCell ref="G11:H11"/>
    <mergeCell ref="A7:D7"/>
    <mergeCell ref="E7:F7"/>
    <mergeCell ref="A18:D18"/>
    <mergeCell ref="E18:F18"/>
    <mergeCell ref="G18:H18"/>
    <mergeCell ref="G7:H7"/>
    <mergeCell ref="A11:D11"/>
    <mergeCell ref="A30:D30"/>
    <mergeCell ref="E30:F30"/>
    <mergeCell ref="G30:H30"/>
    <mergeCell ref="G22:H22"/>
    <mergeCell ref="A24:D24"/>
    <mergeCell ref="E24:F24"/>
    <mergeCell ref="G24:H24"/>
    <mergeCell ref="A22:A23"/>
    <mergeCell ref="B22:B23"/>
    <mergeCell ref="C22:D22"/>
    <mergeCell ref="E22:F22"/>
  </mergeCells>
  <phoneticPr fontId="6" type="noConversion"/>
  <pageMargins left="0.25" right="0.25" top="0.75" bottom="0.75" header="0.3" footer="0.3"/>
  <pageSetup paperSize="9" orientation="landscape" r:id="rId1"/>
  <headerFooter alignWithMargins="0">
    <oddHeader>&amp;L&amp;G&amp;R&amp;"幼圆,加粗"
&amp;D</oddHeader>
    <oddFooter>&amp;C&amp;"Candara,常规"&amp;10 50 Bennington Way, Wigram, Christchurch, 8042, New Zealand
 &amp;G Weibo.com/KateTravel   Email: Enquiry@katetravel.co.nz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4"/>
  <sheetViews>
    <sheetView view="pageBreakPreview" topLeftCell="F24" zoomScaleNormal="100" zoomScaleSheetLayoutView="100" workbookViewId="0">
      <selection activeCell="J24" sqref="J24"/>
    </sheetView>
  </sheetViews>
  <sheetFormatPr defaultColWidth="13.125" defaultRowHeight="22.5" customHeight="1"/>
  <cols>
    <col min="1" max="1" width="15.5" style="3" customWidth="1"/>
    <col min="2" max="2" width="58.75" style="3" customWidth="1"/>
    <col min="3" max="3" width="15.25" style="3" customWidth="1"/>
    <col min="4" max="4" width="15.25" style="4" customWidth="1"/>
    <col min="5" max="5" width="28.875" style="7" customWidth="1"/>
    <col min="6" max="16384" width="13.125" style="3"/>
  </cols>
  <sheetData>
    <row r="1" spans="1:10" ht="22.5" customHeight="1">
      <c r="A1" s="115" t="s">
        <v>469</v>
      </c>
      <c r="B1" s="113" t="s">
        <v>470</v>
      </c>
      <c r="C1" s="117" t="s">
        <v>471</v>
      </c>
      <c r="D1" s="53" t="s">
        <v>59</v>
      </c>
      <c r="E1" s="114" t="s">
        <v>472</v>
      </c>
    </row>
    <row r="2" spans="1:10" ht="22.5" customHeight="1">
      <c r="A2" s="155" t="s">
        <v>5</v>
      </c>
      <c r="B2" s="156" t="s">
        <v>473</v>
      </c>
      <c r="C2" s="157" t="s">
        <v>474</v>
      </c>
      <c r="D2" s="160" t="s">
        <v>475</v>
      </c>
      <c r="E2" s="161" t="s">
        <v>58</v>
      </c>
      <c r="G2" s="6"/>
      <c r="I2" s="7"/>
      <c r="J2" s="7"/>
    </row>
    <row r="3" spans="1:10" ht="22.5" customHeight="1">
      <c r="A3" s="155"/>
      <c r="B3" s="156"/>
      <c r="C3" s="157"/>
      <c r="D3" s="160"/>
      <c r="E3" s="162"/>
      <c r="G3" s="6"/>
      <c r="I3" s="7"/>
      <c r="J3" s="7"/>
    </row>
    <row r="4" spans="1:10" ht="22.5" customHeight="1">
      <c r="A4" s="155" t="s">
        <v>14</v>
      </c>
      <c r="B4" s="156" t="s">
        <v>476</v>
      </c>
      <c r="C4" s="157" t="s">
        <v>477</v>
      </c>
      <c r="D4" s="160" t="s">
        <v>475</v>
      </c>
      <c r="E4" s="158" t="s">
        <v>17</v>
      </c>
      <c r="G4" s="6"/>
      <c r="I4" s="7"/>
      <c r="J4" s="7"/>
    </row>
    <row r="5" spans="1:10" ht="22.5" customHeight="1">
      <c r="A5" s="155"/>
      <c r="B5" s="156"/>
      <c r="C5" s="157"/>
      <c r="D5" s="160"/>
      <c r="E5" s="159"/>
      <c r="G5" s="6"/>
      <c r="I5" s="7"/>
      <c r="J5" s="7"/>
    </row>
    <row r="6" spans="1:10" ht="22.5" customHeight="1">
      <c r="A6" s="155" t="s">
        <v>15</v>
      </c>
      <c r="B6" s="156" t="s">
        <v>478</v>
      </c>
      <c r="C6" s="157" t="s">
        <v>479</v>
      </c>
      <c r="D6" s="160" t="s">
        <v>480</v>
      </c>
      <c r="E6" s="161" t="s">
        <v>57</v>
      </c>
      <c r="G6" s="6"/>
      <c r="I6" s="7"/>
      <c r="J6" s="7"/>
    </row>
    <row r="7" spans="1:10" ht="22.5" customHeight="1">
      <c r="A7" s="155"/>
      <c r="B7" s="156"/>
      <c r="C7" s="157"/>
      <c r="D7" s="160"/>
      <c r="E7" s="162"/>
    </row>
    <row r="8" spans="1:10" ht="22.5" customHeight="1">
      <c r="A8" s="155" t="s">
        <v>16</v>
      </c>
      <c r="B8" s="156" t="s">
        <v>481</v>
      </c>
      <c r="C8" s="157" t="s">
        <v>482</v>
      </c>
      <c r="D8" s="160" t="s">
        <v>475</v>
      </c>
      <c r="E8" s="158" t="s">
        <v>18</v>
      </c>
    </row>
    <row r="9" spans="1:10" ht="22.5" customHeight="1">
      <c r="A9" s="155"/>
      <c r="B9" s="156"/>
      <c r="C9" s="157"/>
      <c r="D9" s="160"/>
      <c r="E9" s="159"/>
      <c r="F9" s="8"/>
    </row>
    <row r="10" spans="1:10" ht="22.5" customHeight="1">
      <c r="A10" s="155" t="s">
        <v>74</v>
      </c>
      <c r="B10" s="156" t="s">
        <v>483</v>
      </c>
      <c r="C10" s="157" t="s">
        <v>484</v>
      </c>
      <c r="D10" s="160" t="s">
        <v>485</v>
      </c>
      <c r="E10" s="158" t="s">
        <v>75</v>
      </c>
      <c r="F10" s="8"/>
    </row>
    <row r="11" spans="1:10" ht="22.5" customHeight="1">
      <c r="A11" s="155"/>
      <c r="B11" s="156"/>
      <c r="C11" s="157"/>
      <c r="D11" s="160"/>
      <c r="E11" s="159"/>
      <c r="F11" s="8"/>
    </row>
    <row r="12" spans="1:10" ht="22.5" customHeight="1" thickBot="1">
      <c r="A12" s="119" t="s">
        <v>486</v>
      </c>
      <c r="B12" s="120" t="s">
        <v>487</v>
      </c>
      <c r="C12" s="48"/>
      <c r="D12" s="70"/>
      <c r="E12" s="71"/>
      <c r="F12" s="8"/>
    </row>
    <row r="13" spans="1:10" ht="22.5" customHeight="1">
      <c r="A13" s="12"/>
      <c r="F13" s="8"/>
    </row>
    <row r="14" spans="1:10" ht="22.5" customHeight="1">
      <c r="F14" s="8"/>
    </row>
    <row r="16" spans="1:10" ht="22.5" customHeight="1">
      <c r="F16" s="8"/>
    </row>
    <row r="17" spans="1:10" ht="22.5" customHeight="1">
      <c r="F17" s="8"/>
    </row>
    <row r="18" spans="1:10" ht="22.5" customHeight="1">
      <c r="F18" s="8"/>
    </row>
    <row r="19" spans="1:10" s="5" customFormat="1" ht="22.5" customHeight="1">
      <c r="A19" s="3"/>
      <c r="B19"/>
      <c r="C19" s="3"/>
      <c r="D19" s="4"/>
      <c r="E19" s="7"/>
      <c r="F19" s="3"/>
      <c r="G19" s="3"/>
      <c r="H19" s="3"/>
      <c r="I19" s="3"/>
      <c r="J19" s="3"/>
    </row>
    <row r="20" spans="1:10" s="5" customFormat="1" ht="22.5" customHeight="1">
      <c r="A20"/>
      <c r="B20" s="3"/>
      <c r="C20" s="3"/>
      <c r="D20" s="4"/>
      <c r="E20" s="7"/>
      <c r="F20" s="13"/>
      <c r="G20" s="3"/>
      <c r="H20" s="3"/>
      <c r="I20" s="3"/>
      <c r="J20" s="3"/>
    </row>
    <row r="21" spans="1:10" s="5" customFormat="1" ht="22.5" customHeight="1">
      <c r="A21" s="3"/>
      <c r="B21"/>
      <c r="C21" s="3"/>
      <c r="D21" s="4"/>
      <c r="E21" s="14"/>
      <c r="F21" s="3"/>
      <c r="G21" s="3"/>
      <c r="H21" s="3"/>
      <c r="I21" s="3"/>
      <c r="J21" s="3"/>
    </row>
    <row r="22" spans="1:10" s="5" customFormat="1" ht="22.5" customHeight="1">
      <c r="A22" s="3"/>
      <c r="B22" s="3"/>
      <c r="C22" s="3"/>
      <c r="D22" s="4"/>
      <c r="E22" s="7"/>
      <c r="F22" s="3"/>
      <c r="G22" s="3"/>
      <c r="H22" s="3"/>
      <c r="I22" s="3"/>
      <c r="J22" s="3"/>
    </row>
    <row r="23" spans="1:10" s="5" customFormat="1" ht="22.5" customHeight="1">
      <c r="A23" s="3"/>
      <c r="B23" s="3"/>
      <c r="C23" s="3"/>
      <c r="D23" s="4"/>
      <c r="E23" s="7"/>
      <c r="F23" s="3"/>
      <c r="G23" s="3"/>
      <c r="H23" s="3"/>
      <c r="I23" s="3"/>
      <c r="J23" s="3"/>
    </row>
    <row r="24" spans="1:10" ht="22.5" customHeight="1">
      <c r="B24" s="14"/>
    </row>
  </sheetData>
  <sheetProtection selectLockedCells="1"/>
  <mergeCells count="25">
    <mergeCell ref="A6:A7"/>
    <mergeCell ref="B6:B7"/>
    <mergeCell ref="C6:C7"/>
    <mergeCell ref="E6:E7"/>
    <mergeCell ref="A8:A9"/>
    <mergeCell ref="B8:B9"/>
    <mergeCell ref="C8:C9"/>
    <mergeCell ref="E8:E9"/>
    <mergeCell ref="D6:D7"/>
    <mergeCell ref="D8:D9"/>
    <mergeCell ref="B2:B3"/>
    <mergeCell ref="A2:A3"/>
    <mergeCell ref="C2:C3"/>
    <mergeCell ref="E2:E3"/>
    <mergeCell ref="A4:A5"/>
    <mergeCell ref="B4:B5"/>
    <mergeCell ref="C4:C5"/>
    <mergeCell ref="E4:E5"/>
    <mergeCell ref="D2:D3"/>
    <mergeCell ref="D4:D5"/>
    <mergeCell ref="A10:A11"/>
    <mergeCell ref="B10:B11"/>
    <mergeCell ref="C10:C11"/>
    <mergeCell ref="E10:E11"/>
    <mergeCell ref="D10:D11"/>
  </mergeCells>
  <phoneticPr fontId="6" type="noConversion"/>
  <hyperlinks>
    <hyperlink ref="E2" r:id="rId1" display="www.omegarentalcars.com"/>
    <hyperlink ref="E4" r:id="rId2"/>
    <hyperlink ref="E6" r:id="rId3" display="www.thlonline.com"/>
    <hyperlink ref="E8" r:id="rId4"/>
    <hyperlink ref="E10" r:id="rId5"/>
  </hyperlinks>
  <pageMargins left="0.25" right="0.25" top="0.75" bottom="0.75" header="0.3" footer="0.3"/>
  <pageSetup paperSize="9" orientation="landscape" r:id="rId6"/>
  <headerFooter alignWithMargins="0">
    <oddHeader>&amp;L&amp;G&amp;R&amp;"幼圆,加粗"
&amp;D</oddHeader>
    <oddFooter>&amp;C&amp;"Candara,常规"&amp;10 50 Bennington Way, Wigram, Christchurch, 8042, New Zealand
 &amp;G Weibo.com/KateTravel   Email: Enquiry@katetravel.co.nz</oddFooter>
  </headerFooter>
  <drawing r:id="rId7"/>
  <legacyDrawingHF r:id="rId8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23"/>
  <sheetViews>
    <sheetView tabSelected="1" view="pageBreakPreview" topLeftCell="G23" zoomScaleNormal="100" zoomScaleSheetLayoutView="100" workbookViewId="0">
      <selection activeCell="Q23" sqref="Q23"/>
    </sheetView>
  </sheetViews>
  <sheetFormatPr defaultColWidth="13.125" defaultRowHeight="21" customHeight="1"/>
  <cols>
    <col min="1" max="1" width="30.5" style="3" bestFit="1" customWidth="1"/>
    <col min="2" max="2" width="18" style="3" bestFit="1" customWidth="1"/>
    <col min="3" max="3" width="11.5" style="3" customWidth="1"/>
    <col min="4" max="4" width="8.375" style="3" customWidth="1"/>
    <col min="5" max="5" width="8.375" style="4" customWidth="1"/>
    <col min="6" max="7" width="8.375" style="5" customWidth="1"/>
    <col min="8" max="8" width="8.375" style="3" customWidth="1"/>
    <col min="9" max="9" width="9.125" style="3" bestFit="1" customWidth="1"/>
    <col min="10" max="10" width="29.625" style="3" bestFit="1" customWidth="1"/>
    <col min="11" max="16384" width="13.125" style="3"/>
  </cols>
  <sheetData>
    <row r="1" spans="1:15" ht="21" customHeight="1">
      <c r="A1" s="163" t="s">
        <v>488</v>
      </c>
      <c r="B1" s="163"/>
      <c r="C1" s="163"/>
      <c r="D1" s="163"/>
      <c r="E1" s="163"/>
      <c r="F1" s="163"/>
      <c r="G1" s="163"/>
      <c r="H1" s="163"/>
      <c r="I1" s="16"/>
      <c r="J1" s="16"/>
    </row>
    <row r="2" spans="1:15" ht="21" customHeight="1">
      <c r="A2" s="25"/>
      <c r="B2" s="26" t="s">
        <v>38</v>
      </c>
      <c r="C2" s="26" t="s">
        <v>39</v>
      </c>
      <c r="D2" s="27" t="s">
        <v>40</v>
      </c>
      <c r="E2" s="26" t="s">
        <v>41</v>
      </c>
      <c r="F2" s="28" t="s">
        <v>42</v>
      </c>
      <c r="G2" s="28" t="s">
        <v>43</v>
      </c>
      <c r="H2" s="28" t="s">
        <v>69</v>
      </c>
      <c r="I2" s="28" t="s">
        <v>489</v>
      </c>
    </row>
    <row r="3" spans="1:15" ht="21" customHeight="1">
      <c r="A3" s="10" t="s">
        <v>60</v>
      </c>
      <c r="B3" s="18" t="s">
        <v>490</v>
      </c>
      <c r="C3" s="18" t="s">
        <v>31</v>
      </c>
      <c r="D3" s="19">
        <v>88</v>
      </c>
      <c r="E3" s="20">
        <v>87</v>
      </c>
      <c r="F3" s="20">
        <v>84</v>
      </c>
      <c r="G3" s="20">
        <v>80</v>
      </c>
      <c r="H3" s="167">
        <v>12.6</v>
      </c>
      <c r="I3" s="20">
        <v>29.9</v>
      </c>
    </row>
    <row r="4" spans="1:15" ht="21" customHeight="1">
      <c r="A4" s="10" t="s">
        <v>61</v>
      </c>
      <c r="B4" s="21" t="s">
        <v>491</v>
      </c>
      <c r="C4" s="21" t="s">
        <v>32</v>
      </c>
      <c r="D4" s="19">
        <v>102</v>
      </c>
      <c r="E4" s="20">
        <v>100</v>
      </c>
      <c r="F4" s="20">
        <v>98</v>
      </c>
      <c r="G4" s="20">
        <v>92</v>
      </c>
      <c r="H4" s="168"/>
      <c r="I4" s="20">
        <v>29.9</v>
      </c>
    </row>
    <row r="5" spans="1:15" ht="21" customHeight="1">
      <c r="A5" s="10" t="s">
        <v>62</v>
      </c>
      <c r="B5" s="21" t="s">
        <v>492</v>
      </c>
      <c r="C5" s="21" t="s">
        <v>33</v>
      </c>
      <c r="D5" s="19">
        <v>116</v>
      </c>
      <c r="E5" s="20">
        <v>114</v>
      </c>
      <c r="F5" s="20">
        <v>110</v>
      </c>
      <c r="G5" s="20">
        <v>106</v>
      </c>
      <c r="H5" s="168"/>
      <c r="I5" s="20">
        <v>35.6</v>
      </c>
    </row>
    <row r="6" spans="1:15" ht="21" customHeight="1">
      <c r="A6" s="10" t="s">
        <v>23</v>
      </c>
      <c r="B6" s="21" t="s">
        <v>493</v>
      </c>
      <c r="C6" s="21" t="s">
        <v>34</v>
      </c>
      <c r="D6" s="20">
        <v>120</v>
      </c>
      <c r="E6" s="20">
        <v>116</v>
      </c>
      <c r="F6" s="20">
        <v>114</v>
      </c>
      <c r="G6" s="20">
        <v>107</v>
      </c>
      <c r="H6" s="168"/>
      <c r="I6" s="20">
        <v>35.6</v>
      </c>
    </row>
    <row r="7" spans="1:15" ht="21" customHeight="1">
      <c r="A7" s="10" t="s">
        <v>63</v>
      </c>
      <c r="B7" s="21" t="s">
        <v>494</v>
      </c>
      <c r="C7" s="21" t="s">
        <v>34</v>
      </c>
      <c r="D7" s="20">
        <v>155</v>
      </c>
      <c r="E7" s="20">
        <v>154</v>
      </c>
      <c r="F7" s="20">
        <v>150</v>
      </c>
      <c r="G7" s="20">
        <v>139</v>
      </c>
      <c r="H7" s="168"/>
      <c r="I7" s="20">
        <v>35.6</v>
      </c>
    </row>
    <row r="8" spans="1:15" ht="21" customHeight="1">
      <c r="A8" s="17" t="s">
        <v>24</v>
      </c>
      <c r="B8" s="22" t="s">
        <v>495</v>
      </c>
      <c r="C8" s="22" t="s">
        <v>25</v>
      </c>
      <c r="D8" s="20">
        <v>142</v>
      </c>
      <c r="E8" s="20">
        <v>140</v>
      </c>
      <c r="F8" s="20">
        <v>134</v>
      </c>
      <c r="G8" s="20">
        <v>130</v>
      </c>
      <c r="H8" s="169"/>
      <c r="I8" s="20">
        <v>35.6</v>
      </c>
    </row>
    <row r="9" spans="1:15" ht="21" customHeight="1">
      <c r="A9" s="8"/>
      <c r="B9" s="8"/>
      <c r="C9" s="8"/>
      <c r="E9" s="3"/>
      <c r="F9" s="3"/>
      <c r="G9" s="3"/>
    </row>
    <row r="10" spans="1:15" ht="21" customHeight="1">
      <c r="A10" s="29"/>
      <c r="B10" s="26" t="s">
        <v>38</v>
      </c>
      <c r="C10" s="26" t="s">
        <v>39</v>
      </c>
      <c r="D10" s="27" t="s">
        <v>40</v>
      </c>
      <c r="E10" s="26" t="s">
        <v>41</v>
      </c>
      <c r="F10" s="28" t="s">
        <v>42</v>
      </c>
      <c r="G10" s="28" t="s">
        <v>43</v>
      </c>
      <c r="H10" s="28" t="s">
        <v>69</v>
      </c>
      <c r="I10" s="28" t="s">
        <v>496</v>
      </c>
      <c r="L10" s="8"/>
    </row>
    <row r="11" spans="1:15" ht="21" customHeight="1">
      <c r="A11" s="10" t="s">
        <v>60</v>
      </c>
      <c r="B11" s="21" t="s">
        <v>497</v>
      </c>
      <c r="C11" s="21" t="s">
        <v>35</v>
      </c>
      <c r="D11" s="20">
        <v>88</v>
      </c>
      <c r="E11" s="20">
        <v>84</v>
      </c>
      <c r="F11" s="20">
        <v>82</v>
      </c>
      <c r="G11" s="20">
        <v>79</v>
      </c>
      <c r="H11" s="167">
        <v>11.25</v>
      </c>
      <c r="I11" s="20">
        <v>28.26</v>
      </c>
      <c r="J11" s="164" t="s">
        <v>498</v>
      </c>
      <c r="L11" s="8"/>
    </row>
    <row r="12" spans="1:15" ht="21" customHeight="1">
      <c r="A12" s="10" t="s">
        <v>61</v>
      </c>
      <c r="B12" s="21" t="s">
        <v>499</v>
      </c>
      <c r="C12" s="21" t="s">
        <v>36</v>
      </c>
      <c r="D12" s="20">
        <v>94</v>
      </c>
      <c r="E12" s="20">
        <v>90</v>
      </c>
      <c r="F12" s="23">
        <v>88</v>
      </c>
      <c r="G12" s="23">
        <v>86</v>
      </c>
      <c r="H12" s="168"/>
      <c r="I12" s="20">
        <v>28.26</v>
      </c>
      <c r="J12" s="165"/>
    </row>
    <row r="13" spans="1:15" ht="21" customHeight="1">
      <c r="A13" s="10" t="s">
        <v>64</v>
      </c>
      <c r="B13" s="21" t="s">
        <v>493</v>
      </c>
      <c r="C13" s="21" t="s">
        <v>34</v>
      </c>
      <c r="D13" s="20">
        <v>139</v>
      </c>
      <c r="E13" s="20">
        <v>131</v>
      </c>
      <c r="F13" s="20">
        <v>126</v>
      </c>
      <c r="G13" s="20">
        <v>119</v>
      </c>
      <c r="H13" s="168"/>
      <c r="I13" s="20">
        <v>31.65</v>
      </c>
      <c r="J13" s="165"/>
      <c r="L13" s="8"/>
    </row>
    <row r="14" spans="1:15" ht="21" customHeight="1">
      <c r="A14" s="10" t="s">
        <v>62</v>
      </c>
      <c r="B14" s="21" t="s">
        <v>492</v>
      </c>
      <c r="C14" s="21" t="s">
        <v>26</v>
      </c>
      <c r="D14" s="19">
        <v>124</v>
      </c>
      <c r="E14" s="20">
        <v>120</v>
      </c>
      <c r="F14" s="20">
        <v>118</v>
      </c>
      <c r="G14" s="20">
        <v>112</v>
      </c>
      <c r="H14" s="168"/>
      <c r="I14" s="20">
        <v>31.65</v>
      </c>
      <c r="J14" s="165"/>
      <c r="L14" s="8"/>
    </row>
    <row r="15" spans="1:15" ht="21" customHeight="1">
      <c r="A15" s="10" t="s">
        <v>63</v>
      </c>
      <c r="B15" s="21" t="s">
        <v>500</v>
      </c>
      <c r="C15" s="21" t="s">
        <v>27</v>
      </c>
      <c r="D15" s="20">
        <v>155</v>
      </c>
      <c r="E15" s="20">
        <v>152</v>
      </c>
      <c r="F15" s="20">
        <v>146</v>
      </c>
      <c r="G15" s="20">
        <v>140</v>
      </c>
      <c r="H15" s="169"/>
      <c r="I15" s="20">
        <v>31.65</v>
      </c>
      <c r="J15" s="166"/>
      <c r="L15" s="8"/>
    </row>
    <row r="16" spans="1:15" s="5" customFormat="1" ht="21" customHeight="1">
      <c r="A16" s="3"/>
      <c r="B16" s="3"/>
      <c r="C16" s="3"/>
      <c r="D16" s="3"/>
      <c r="E16" s="4"/>
      <c r="H16" s="3"/>
      <c r="I16" s="3"/>
      <c r="J16" s="3"/>
      <c r="K16" s="3"/>
      <c r="L16" s="3"/>
      <c r="M16" s="3"/>
      <c r="N16" s="3"/>
      <c r="O16" s="3"/>
    </row>
    <row r="17" spans="1:17" s="5" customFormat="1" ht="21" customHeight="1">
      <c r="A17" s="25"/>
      <c r="B17" s="26" t="s">
        <v>38</v>
      </c>
      <c r="C17" s="26" t="s">
        <v>39</v>
      </c>
      <c r="D17" s="26" t="s">
        <v>44</v>
      </c>
      <c r="E17" s="27" t="s">
        <v>45</v>
      </c>
      <c r="F17" s="26" t="s">
        <v>41</v>
      </c>
      <c r="G17" s="28" t="s">
        <v>42</v>
      </c>
      <c r="H17" s="28" t="s">
        <v>43</v>
      </c>
      <c r="I17" s="28" t="s">
        <v>69</v>
      </c>
      <c r="J17" s="28" t="s">
        <v>489</v>
      </c>
      <c r="K17" s="3"/>
      <c r="L17" s="7"/>
      <c r="M17" s="3"/>
      <c r="N17" s="3"/>
      <c r="O17" s="3"/>
      <c r="P17" s="3"/>
      <c r="Q17" s="3"/>
    </row>
    <row r="18" spans="1:17" s="5" customFormat="1" ht="21" customHeight="1">
      <c r="A18" s="10" t="s">
        <v>65</v>
      </c>
      <c r="B18" s="18" t="s">
        <v>501</v>
      </c>
      <c r="C18" s="18" t="s">
        <v>31</v>
      </c>
      <c r="D18" s="24">
        <v>100</v>
      </c>
      <c r="E18" s="19">
        <v>87</v>
      </c>
      <c r="F18" s="20">
        <v>83</v>
      </c>
      <c r="G18" s="20">
        <v>80</v>
      </c>
      <c r="H18" s="20">
        <v>76</v>
      </c>
      <c r="I18" s="167">
        <v>11.3</v>
      </c>
      <c r="J18" s="20">
        <v>36.65</v>
      </c>
      <c r="K18" s="3"/>
      <c r="L18" s="7"/>
      <c r="M18" s="15"/>
      <c r="N18" s="3"/>
      <c r="O18" s="3"/>
      <c r="P18" s="3"/>
      <c r="Q18" s="3"/>
    </row>
    <row r="19" spans="1:17" s="5" customFormat="1" ht="21" customHeight="1">
      <c r="A19" s="10" t="s">
        <v>61</v>
      </c>
      <c r="B19" s="21" t="s">
        <v>502</v>
      </c>
      <c r="C19" s="21" t="s">
        <v>33</v>
      </c>
      <c r="D19" s="20">
        <v>121</v>
      </c>
      <c r="E19" s="19">
        <v>91</v>
      </c>
      <c r="F19" s="20">
        <v>87</v>
      </c>
      <c r="G19" s="20">
        <v>86</v>
      </c>
      <c r="H19" s="20">
        <v>83</v>
      </c>
      <c r="I19" s="168"/>
      <c r="J19" s="20">
        <v>36.65</v>
      </c>
      <c r="K19" s="3"/>
      <c r="L19" s="7"/>
      <c r="M19" s="3"/>
      <c r="N19" s="3"/>
      <c r="O19" s="3"/>
      <c r="P19" s="3"/>
      <c r="Q19" s="3"/>
    </row>
    <row r="20" spans="1:17" s="5" customFormat="1" ht="21" customHeight="1">
      <c r="A20" s="10" t="s">
        <v>66</v>
      </c>
      <c r="B20" s="21" t="s">
        <v>492</v>
      </c>
      <c r="C20" s="21" t="s">
        <v>37</v>
      </c>
      <c r="D20" s="20">
        <v>142</v>
      </c>
      <c r="E20" s="19">
        <v>134</v>
      </c>
      <c r="F20" s="20">
        <v>125</v>
      </c>
      <c r="G20" s="20">
        <v>121</v>
      </c>
      <c r="H20" s="20">
        <v>118</v>
      </c>
      <c r="I20" s="168"/>
      <c r="J20" s="20">
        <v>36.65</v>
      </c>
      <c r="K20" s="3"/>
      <c r="L20" s="7"/>
      <c r="M20" s="3"/>
      <c r="N20" s="3"/>
      <c r="O20" s="3"/>
      <c r="P20" s="3"/>
      <c r="Q20" s="3"/>
    </row>
    <row r="21" spans="1:17" s="5" customFormat="1" ht="21" customHeight="1">
      <c r="A21" s="10" t="s">
        <v>64</v>
      </c>
      <c r="B21" s="21" t="s">
        <v>493</v>
      </c>
      <c r="C21" s="21" t="s">
        <v>28</v>
      </c>
      <c r="D21" s="20">
        <v>153</v>
      </c>
      <c r="E21" s="20">
        <v>144</v>
      </c>
      <c r="F21" s="20">
        <v>137</v>
      </c>
      <c r="G21" s="20">
        <v>128</v>
      </c>
      <c r="H21" s="20">
        <v>121</v>
      </c>
      <c r="I21" s="168"/>
      <c r="J21" s="20">
        <v>36.65</v>
      </c>
      <c r="K21" s="3"/>
      <c r="L21" s="7"/>
      <c r="M21" s="3"/>
      <c r="N21" s="3"/>
      <c r="O21" s="3"/>
      <c r="P21" s="3"/>
      <c r="Q21" s="3"/>
    </row>
    <row r="22" spans="1:17" ht="21" customHeight="1">
      <c r="A22" s="10" t="s">
        <v>63</v>
      </c>
      <c r="B22" s="21" t="s">
        <v>503</v>
      </c>
      <c r="C22" s="21" t="s">
        <v>29</v>
      </c>
      <c r="D22" s="20">
        <v>172</v>
      </c>
      <c r="E22" s="20">
        <v>163</v>
      </c>
      <c r="F22" s="20">
        <v>155</v>
      </c>
      <c r="G22" s="20">
        <v>147</v>
      </c>
      <c r="H22" s="20">
        <v>140</v>
      </c>
      <c r="I22" s="168"/>
      <c r="J22" s="20">
        <v>36.65</v>
      </c>
      <c r="L22" s="7"/>
    </row>
    <row r="23" spans="1:17" ht="21" customHeight="1">
      <c r="A23" s="17" t="s">
        <v>67</v>
      </c>
      <c r="B23" s="22" t="s">
        <v>495</v>
      </c>
      <c r="C23" s="22" t="s">
        <v>30</v>
      </c>
      <c r="D23" s="20">
        <v>161</v>
      </c>
      <c r="E23" s="20">
        <v>152</v>
      </c>
      <c r="F23" s="20">
        <v>145</v>
      </c>
      <c r="G23" s="20">
        <v>136</v>
      </c>
      <c r="H23" s="20">
        <v>129</v>
      </c>
      <c r="I23" s="169"/>
      <c r="J23" s="20">
        <v>36.65</v>
      </c>
      <c r="L23" s="7"/>
    </row>
  </sheetData>
  <sheetProtection selectLockedCells="1"/>
  <mergeCells count="5">
    <mergeCell ref="A1:H1"/>
    <mergeCell ref="J11:J15"/>
    <mergeCell ref="H3:H8"/>
    <mergeCell ref="H11:H15"/>
    <mergeCell ref="I18:I23"/>
  </mergeCells>
  <phoneticPr fontId="6" type="noConversion"/>
  <pageMargins left="0.25" right="0.25" top="0.75" bottom="0.75" header="0.3" footer="0.3"/>
  <pageSetup paperSize="9" orientation="landscape" r:id="rId1"/>
  <headerFooter alignWithMargins="0">
    <oddHeader>&amp;L&amp;G&amp;R&amp;"幼圆,加粗"
&amp;D</oddHeader>
    <oddFooter>&amp;C&amp;"Candara,常规"&amp;10 50 Bennington Way, Wigram, Christchurch, 8042, New Zealand
 &amp;G Weibo.com/KateTravel   Email: Enquiry@katetravel.co.nz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7"/>
  <sheetViews>
    <sheetView view="pageBreakPreview" topLeftCell="D17" zoomScaleNormal="100" zoomScaleSheetLayoutView="100" workbookViewId="0">
      <selection activeCell="M17" sqref="M17"/>
    </sheetView>
  </sheetViews>
  <sheetFormatPr defaultColWidth="13.125" defaultRowHeight="22.5" customHeight="1"/>
  <cols>
    <col min="1" max="1" width="82" style="3" customWidth="1"/>
    <col min="2" max="2" width="11.375" style="3" bestFit="1" customWidth="1"/>
    <col min="3" max="3" width="8.5" style="3" customWidth="1"/>
    <col min="4" max="4" width="8.5" style="6" bestFit="1" customWidth="1"/>
    <col min="5" max="5" width="8.5" style="3" bestFit="1" customWidth="1"/>
    <col min="6" max="6" width="8.5" style="7" bestFit="1" customWidth="1"/>
    <col min="7" max="8" width="8.5" style="3" customWidth="1"/>
    <col min="9" max="16384" width="13.125" style="3"/>
  </cols>
  <sheetData>
    <row r="1" spans="1:13" ht="22.5" customHeight="1">
      <c r="A1" s="129" t="s">
        <v>263</v>
      </c>
      <c r="B1" s="131" t="s">
        <v>160</v>
      </c>
      <c r="C1" s="133" t="s">
        <v>161</v>
      </c>
      <c r="D1" s="133"/>
      <c r="E1" s="131" t="s">
        <v>162</v>
      </c>
      <c r="F1" s="131"/>
      <c r="G1" s="131" t="s">
        <v>51</v>
      </c>
      <c r="H1" s="135"/>
    </row>
    <row r="2" spans="1:13" ht="22.5" customHeight="1">
      <c r="A2" s="130"/>
      <c r="B2" s="132"/>
      <c r="C2" s="31" t="s">
        <v>0</v>
      </c>
      <c r="D2" s="31" t="s">
        <v>135</v>
      </c>
      <c r="E2" s="52" t="s">
        <v>0</v>
      </c>
      <c r="F2" s="116" t="s">
        <v>135</v>
      </c>
      <c r="G2" s="52" t="s">
        <v>0</v>
      </c>
      <c r="H2" s="35" t="s">
        <v>135</v>
      </c>
      <c r="J2" s="6"/>
      <c r="L2" s="7"/>
      <c r="M2" s="7"/>
    </row>
    <row r="3" spans="1:13" ht="22.5" customHeight="1">
      <c r="A3" s="123" t="s">
        <v>264</v>
      </c>
      <c r="B3" s="124"/>
      <c r="C3" s="124"/>
      <c r="D3" s="124"/>
      <c r="E3" s="134" t="s">
        <v>80</v>
      </c>
      <c r="F3" s="122"/>
      <c r="G3" s="136" t="s">
        <v>144</v>
      </c>
      <c r="H3" s="137"/>
      <c r="J3" s="7"/>
      <c r="K3" s="7"/>
    </row>
    <row r="4" spans="1:13" ht="22.5" customHeight="1">
      <c r="A4" s="148" t="s">
        <v>265</v>
      </c>
      <c r="B4" s="1" t="s">
        <v>2</v>
      </c>
      <c r="C4" s="54">
        <v>429</v>
      </c>
      <c r="D4" s="140" t="s">
        <v>1</v>
      </c>
      <c r="E4" s="54">
        <v>409</v>
      </c>
      <c r="F4" s="138" t="s">
        <v>1</v>
      </c>
      <c r="G4" s="2">
        <v>65.8</v>
      </c>
      <c r="H4" s="147" t="s">
        <v>52</v>
      </c>
      <c r="J4" s="7"/>
      <c r="K4" s="7"/>
    </row>
    <row r="5" spans="1:13" ht="22.5" customHeight="1">
      <c r="A5" s="148"/>
      <c r="B5" s="1" t="s">
        <v>3</v>
      </c>
      <c r="C5" s="54">
        <v>329</v>
      </c>
      <c r="D5" s="140"/>
      <c r="E5" s="54">
        <v>314</v>
      </c>
      <c r="F5" s="138"/>
      <c r="G5" s="2">
        <v>50.8</v>
      </c>
      <c r="H5" s="147"/>
      <c r="J5" s="7"/>
      <c r="K5" s="7"/>
    </row>
    <row r="6" spans="1:13" ht="22.5" customHeight="1">
      <c r="A6" s="123" t="s">
        <v>266</v>
      </c>
      <c r="B6" s="124"/>
      <c r="C6" s="124"/>
      <c r="D6" s="124"/>
      <c r="E6" s="134" t="s">
        <v>116</v>
      </c>
      <c r="F6" s="122"/>
      <c r="G6" s="136" t="s">
        <v>144</v>
      </c>
      <c r="H6" s="137"/>
    </row>
    <row r="7" spans="1:13" ht="22.5" customHeight="1">
      <c r="A7" s="45" t="s">
        <v>267</v>
      </c>
      <c r="B7" s="1" t="s">
        <v>117</v>
      </c>
      <c r="C7" s="78">
        <v>360</v>
      </c>
      <c r="D7" s="78"/>
      <c r="E7" s="78">
        <f>C7*0.95</f>
        <v>342</v>
      </c>
      <c r="F7" s="78"/>
      <c r="G7" s="78">
        <v>54</v>
      </c>
      <c r="H7" s="58"/>
    </row>
    <row r="8" spans="1:13" ht="22.5" customHeight="1">
      <c r="A8" s="45" t="s">
        <v>268</v>
      </c>
      <c r="B8" s="1" t="s">
        <v>117</v>
      </c>
      <c r="C8" s="78">
        <v>360</v>
      </c>
      <c r="D8" s="78"/>
      <c r="E8" s="78">
        <f t="shared" ref="E8:E15" si="0">C8*0.95</f>
        <v>342</v>
      </c>
      <c r="F8" s="78"/>
      <c r="G8" s="78">
        <v>54</v>
      </c>
      <c r="H8" s="58"/>
    </row>
    <row r="9" spans="1:13" ht="22.5" customHeight="1">
      <c r="A9" s="45" t="s">
        <v>269</v>
      </c>
      <c r="B9" s="1" t="s">
        <v>117</v>
      </c>
      <c r="C9" s="78">
        <v>430</v>
      </c>
      <c r="D9" s="78"/>
      <c r="E9" s="78">
        <f t="shared" si="0"/>
        <v>408.5</v>
      </c>
      <c r="F9" s="78"/>
      <c r="G9" s="78">
        <v>64.5</v>
      </c>
      <c r="H9" s="58"/>
    </row>
    <row r="10" spans="1:13" ht="22.5" customHeight="1">
      <c r="A10" s="45" t="s">
        <v>270</v>
      </c>
      <c r="B10" s="1" t="s">
        <v>118</v>
      </c>
      <c r="C10" s="78">
        <v>750</v>
      </c>
      <c r="D10" s="78"/>
      <c r="E10" s="78">
        <f t="shared" si="0"/>
        <v>712.5</v>
      </c>
      <c r="F10" s="78"/>
      <c r="G10" s="78">
        <v>112.5</v>
      </c>
      <c r="H10" s="58"/>
    </row>
    <row r="11" spans="1:13" ht="22.5" customHeight="1">
      <c r="A11" s="45" t="s">
        <v>271</v>
      </c>
      <c r="B11" s="1" t="s">
        <v>272</v>
      </c>
      <c r="C11" s="78">
        <v>400</v>
      </c>
      <c r="D11" s="78" t="s">
        <v>119</v>
      </c>
      <c r="E11" s="78">
        <f t="shared" si="0"/>
        <v>380</v>
      </c>
      <c r="F11" s="78" t="s">
        <v>119</v>
      </c>
      <c r="G11" s="78">
        <v>60</v>
      </c>
      <c r="H11" s="58"/>
    </row>
    <row r="12" spans="1:13" ht="22.5" customHeight="1">
      <c r="A12" s="45" t="s">
        <v>273</v>
      </c>
      <c r="B12" s="1"/>
      <c r="C12" s="78">
        <v>170</v>
      </c>
      <c r="D12" s="78"/>
      <c r="E12" s="78">
        <f t="shared" si="0"/>
        <v>161.5</v>
      </c>
      <c r="F12" s="78"/>
      <c r="G12" s="78">
        <v>25.5</v>
      </c>
      <c r="H12" s="58"/>
    </row>
    <row r="13" spans="1:13" ht="22.5" customHeight="1">
      <c r="A13" s="45" t="s">
        <v>274</v>
      </c>
      <c r="B13" s="1"/>
      <c r="C13" s="78">
        <v>190</v>
      </c>
      <c r="D13" s="78"/>
      <c r="E13" s="78">
        <f t="shared" si="0"/>
        <v>180.5</v>
      </c>
      <c r="F13" s="78"/>
      <c r="G13" s="78">
        <v>28.5</v>
      </c>
      <c r="H13" s="58"/>
    </row>
    <row r="14" spans="1:13" ht="22.5" customHeight="1">
      <c r="A14" s="45" t="s">
        <v>275</v>
      </c>
      <c r="B14" s="1"/>
      <c r="C14" s="78">
        <v>650</v>
      </c>
      <c r="D14" s="78"/>
      <c r="E14" s="78">
        <f t="shared" si="0"/>
        <v>617.5</v>
      </c>
      <c r="F14" s="78"/>
      <c r="G14" s="78">
        <v>97.5</v>
      </c>
      <c r="H14" s="58"/>
    </row>
    <row r="15" spans="1:13" ht="22.5" customHeight="1">
      <c r="A15" s="45" t="s">
        <v>276</v>
      </c>
      <c r="B15" s="1"/>
      <c r="C15" s="78">
        <v>500</v>
      </c>
      <c r="D15" s="78"/>
      <c r="E15" s="78">
        <f t="shared" si="0"/>
        <v>475</v>
      </c>
      <c r="F15" s="78"/>
      <c r="G15" s="78">
        <v>75</v>
      </c>
      <c r="H15" s="58"/>
    </row>
    <row r="16" spans="1:13" ht="22.5" customHeight="1">
      <c r="A16" s="123" t="s">
        <v>277</v>
      </c>
      <c r="B16" s="124"/>
      <c r="C16" s="124"/>
      <c r="D16" s="124"/>
      <c r="E16" s="121"/>
      <c r="F16" s="122"/>
      <c r="G16" s="136" t="s">
        <v>137</v>
      </c>
      <c r="H16" s="137"/>
    </row>
    <row r="17" spans="1:8" ht="22.5" customHeight="1" thickBot="1">
      <c r="A17" s="50" t="s">
        <v>278</v>
      </c>
      <c r="B17" s="51"/>
      <c r="C17" s="55">
        <v>20</v>
      </c>
      <c r="D17" s="55">
        <v>14</v>
      </c>
      <c r="E17" s="55">
        <v>20</v>
      </c>
      <c r="F17" s="55">
        <v>14</v>
      </c>
      <c r="G17" s="48"/>
      <c r="H17" s="49"/>
    </row>
  </sheetData>
  <sheetProtection selectLockedCells="1"/>
  <mergeCells count="18">
    <mergeCell ref="G1:H1"/>
    <mergeCell ref="A1:A2"/>
    <mergeCell ref="B1:B2"/>
    <mergeCell ref="C1:D1"/>
    <mergeCell ref="E1:F1"/>
    <mergeCell ref="A3:D3"/>
    <mergeCell ref="E3:F3"/>
    <mergeCell ref="G3:H3"/>
    <mergeCell ref="D4:D5"/>
    <mergeCell ref="A4:A5"/>
    <mergeCell ref="G6:H6"/>
    <mergeCell ref="A16:D16"/>
    <mergeCell ref="E16:F16"/>
    <mergeCell ref="G16:H16"/>
    <mergeCell ref="H4:H5"/>
    <mergeCell ref="F4:F5"/>
    <mergeCell ref="A6:D6"/>
    <mergeCell ref="E6:F6"/>
  </mergeCells>
  <phoneticPr fontId="6" type="noConversion"/>
  <pageMargins left="0.25" right="0.25" top="0.75" bottom="0.75" header="0.3" footer="0.3"/>
  <pageSetup paperSize="9" orientation="landscape" r:id="rId1"/>
  <headerFooter alignWithMargins="0">
    <oddHeader>&amp;L&amp;G&amp;R&amp;"幼圆,加粗"
&amp;D</oddHeader>
    <oddFooter>&amp;C&amp;"Candara,常规"&amp;10 50 Bennington Way, Wigram, Christchurch, 8042, New Zealand
 &amp;G Weibo.com/KateTravel   Email: Enquiry@katetravel.co.nz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9"/>
  <sheetViews>
    <sheetView view="pageBreakPreview" topLeftCell="C19" zoomScaleNormal="100" zoomScaleSheetLayoutView="100" workbookViewId="0">
      <selection activeCell="N19" sqref="N19"/>
    </sheetView>
  </sheetViews>
  <sheetFormatPr defaultColWidth="13.125" defaultRowHeight="22.5" customHeight="1"/>
  <cols>
    <col min="1" max="1" width="83.625" style="3" customWidth="1"/>
    <col min="2" max="2" width="9.75" style="3" bestFit="1" customWidth="1"/>
    <col min="3" max="3" width="8" style="3" customWidth="1"/>
    <col min="4" max="4" width="8" style="6" customWidth="1"/>
    <col min="5" max="5" width="8" style="3" customWidth="1"/>
    <col min="6" max="6" width="8" style="7" customWidth="1"/>
    <col min="7" max="8" width="8.5" style="3" customWidth="1"/>
    <col min="9" max="16384" width="13.125" style="3"/>
  </cols>
  <sheetData>
    <row r="1" spans="1:14" ht="22.5" customHeight="1">
      <c r="A1" s="129" t="s">
        <v>279</v>
      </c>
      <c r="B1" s="131" t="s">
        <v>160</v>
      </c>
      <c r="C1" s="133" t="s">
        <v>161</v>
      </c>
      <c r="D1" s="133"/>
      <c r="E1" s="131" t="s">
        <v>134</v>
      </c>
      <c r="F1" s="131"/>
      <c r="G1" s="131" t="s">
        <v>51</v>
      </c>
      <c r="H1" s="135"/>
    </row>
    <row r="2" spans="1:14" ht="22.5" customHeight="1">
      <c r="A2" s="130"/>
      <c r="B2" s="132"/>
      <c r="C2" s="31" t="s">
        <v>0</v>
      </c>
      <c r="D2" s="31" t="s">
        <v>135</v>
      </c>
      <c r="E2" s="52" t="s">
        <v>0</v>
      </c>
      <c r="F2" s="116" t="s">
        <v>135</v>
      </c>
      <c r="G2" s="52" t="s">
        <v>0</v>
      </c>
      <c r="H2" s="35" t="s">
        <v>135</v>
      </c>
      <c r="K2" s="6"/>
      <c r="M2" s="7"/>
      <c r="N2" s="7"/>
    </row>
    <row r="3" spans="1:14" ht="22.5" customHeight="1">
      <c r="A3" s="123" t="s">
        <v>147</v>
      </c>
      <c r="B3" s="124"/>
      <c r="C3" s="124"/>
      <c r="D3" s="124"/>
      <c r="E3" s="126" t="s">
        <v>55</v>
      </c>
      <c r="F3" s="126"/>
      <c r="G3" s="136" t="s">
        <v>144</v>
      </c>
      <c r="H3" s="137"/>
      <c r="K3" s="6"/>
      <c r="M3" s="7"/>
      <c r="N3" s="7"/>
    </row>
    <row r="4" spans="1:14" ht="22.5" customHeight="1">
      <c r="A4" s="36" t="s">
        <v>280</v>
      </c>
      <c r="B4" s="11" t="s">
        <v>149</v>
      </c>
      <c r="C4" s="54">
        <v>425</v>
      </c>
      <c r="D4" s="54">
        <v>395</v>
      </c>
      <c r="E4" s="54">
        <v>405</v>
      </c>
      <c r="F4" s="54">
        <v>380</v>
      </c>
      <c r="G4" s="56">
        <v>65</v>
      </c>
      <c r="H4" s="59">
        <v>64</v>
      </c>
      <c r="K4" s="6"/>
      <c r="M4" s="7"/>
      <c r="N4" s="7"/>
    </row>
    <row r="5" spans="1:14" ht="22.5" customHeight="1">
      <c r="A5" s="36" t="s">
        <v>281</v>
      </c>
      <c r="B5" s="11" t="s">
        <v>151</v>
      </c>
      <c r="C5" s="54">
        <v>440</v>
      </c>
      <c r="D5" s="54">
        <v>308</v>
      </c>
      <c r="E5" s="54">
        <f>C5*0.9</f>
        <v>396</v>
      </c>
      <c r="F5" s="54">
        <f>D5*0.9</f>
        <v>277.2</v>
      </c>
      <c r="G5" s="56">
        <v>44</v>
      </c>
      <c r="H5" s="59">
        <v>30.8</v>
      </c>
      <c r="K5" s="6"/>
      <c r="M5" s="7"/>
      <c r="N5" s="7"/>
    </row>
    <row r="6" spans="1:14" ht="22.5" customHeight="1">
      <c r="A6" s="36" t="s">
        <v>282</v>
      </c>
      <c r="B6" s="11" t="s">
        <v>229</v>
      </c>
      <c r="C6" s="54">
        <v>300</v>
      </c>
      <c r="D6" s="54">
        <v>210</v>
      </c>
      <c r="E6" s="54">
        <f t="shared" ref="E6:E8" si="0">C6*0.9</f>
        <v>270</v>
      </c>
      <c r="F6" s="54">
        <f t="shared" ref="F6:F8" si="1">D6*0.9</f>
        <v>189</v>
      </c>
      <c r="G6" s="56">
        <v>30</v>
      </c>
      <c r="H6" s="59">
        <v>21</v>
      </c>
      <c r="K6" s="6"/>
      <c r="M6" s="7"/>
      <c r="N6" s="7"/>
    </row>
    <row r="7" spans="1:14" ht="22.5" customHeight="1">
      <c r="A7" s="36" t="s">
        <v>283</v>
      </c>
      <c r="B7" s="11" t="s">
        <v>229</v>
      </c>
      <c r="C7" s="54">
        <v>300</v>
      </c>
      <c r="D7" s="54">
        <v>210</v>
      </c>
      <c r="E7" s="54">
        <f t="shared" si="0"/>
        <v>270</v>
      </c>
      <c r="F7" s="54">
        <f t="shared" si="1"/>
        <v>189</v>
      </c>
      <c r="G7" s="56">
        <v>30</v>
      </c>
      <c r="H7" s="59">
        <v>21</v>
      </c>
    </row>
    <row r="8" spans="1:14" ht="22.5" customHeight="1">
      <c r="A8" s="36" t="s">
        <v>284</v>
      </c>
      <c r="B8" s="11" t="s">
        <v>153</v>
      </c>
      <c r="C8" s="54">
        <v>235</v>
      </c>
      <c r="D8" s="54">
        <v>164.5</v>
      </c>
      <c r="E8" s="54">
        <f t="shared" si="0"/>
        <v>211.5</v>
      </c>
      <c r="F8" s="54">
        <f t="shared" si="1"/>
        <v>148.05000000000001</v>
      </c>
      <c r="G8" s="56">
        <v>23.5</v>
      </c>
      <c r="H8" s="59">
        <v>16.45</v>
      </c>
    </row>
    <row r="9" spans="1:14" ht="22.5" customHeight="1">
      <c r="A9" s="123" t="s">
        <v>285</v>
      </c>
      <c r="B9" s="124"/>
      <c r="C9" s="124"/>
      <c r="D9" s="124"/>
      <c r="E9" s="134" t="s">
        <v>83</v>
      </c>
      <c r="F9" s="126"/>
      <c r="G9" s="136" t="s">
        <v>144</v>
      </c>
      <c r="H9" s="137"/>
      <c r="I9" s="8"/>
      <c r="J9" s="8"/>
    </row>
    <row r="10" spans="1:14" ht="22.5" customHeight="1">
      <c r="A10" s="36" t="s">
        <v>286</v>
      </c>
      <c r="B10" s="11" t="s">
        <v>169</v>
      </c>
      <c r="C10" s="54">
        <v>399</v>
      </c>
      <c r="D10" s="54">
        <v>369</v>
      </c>
      <c r="E10" s="54">
        <v>384</v>
      </c>
      <c r="F10" s="54">
        <v>354</v>
      </c>
      <c r="G10" s="56">
        <v>44.85</v>
      </c>
      <c r="H10" s="59">
        <v>40.35</v>
      </c>
      <c r="I10" s="8"/>
      <c r="J10" s="8"/>
    </row>
    <row r="11" spans="1:14" ht="22.5" customHeight="1">
      <c r="A11" s="123" t="s">
        <v>287</v>
      </c>
      <c r="B11" s="124"/>
      <c r="C11" s="124"/>
      <c r="D11" s="124"/>
      <c r="E11" s="134" t="s">
        <v>56</v>
      </c>
      <c r="F11" s="126"/>
      <c r="G11" s="136" t="s">
        <v>144</v>
      </c>
      <c r="H11" s="137"/>
      <c r="I11" s="8"/>
      <c r="J11" s="8"/>
    </row>
    <row r="12" spans="1:14" ht="22.5" customHeight="1">
      <c r="A12" s="36" t="s">
        <v>288</v>
      </c>
      <c r="B12" s="11" t="s">
        <v>149</v>
      </c>
      <c r="C12" s="54">
        <v>399</v>
      </c>
      <c r="D12" s="54">
        <v>379</v>
      </c>
      <c r="E12" s="54">
        <v>384</v>
      </c>
      <c r="F12" s="54">
        <v>369</v>
      </c>
      <c r="G12" s="56">
        <v>64.8</v>
      </c>
      <c r="H12" s="59">
        <v>65.8</v>
      </c>
    </row>
    <row r="13" spans="1:14" ht="22.5" customHeight="1">
      <c r="A13" s="36" t="s">
        <v>289</v>
      </c>
      <c r="B13" s="11" t="s">
        <v>149</v>
      </c>
      <c r="C13" s="54">
        <v>429</v>
      </c>
      <c r="D13" s="54">
        <v>409</v>
      </c>
      <c r="E13" s="54">
        <v>409</v>
      </c>
      <c r="F13" s="54">
        <v>394</v>
      </c>
      <c r="G13" s="56">
        <v>65.8</v>
      </c>
      <c r="H13" s="59">
        <v>66.8</v>
      </c>
      <c r="I13" s="8"/>
      <c r="J13" s="8"/>
    </row>
    <row r="14" spans="1:14" ht="22.5" customHeight="1">
      <c r="A14" s="36" t="s">
        <v>290</v>
      </c>
      <c r="B14" s="11" t="s">
        <v>169</v>
      </c>
      <c r="C14" s="54">
        <v>325</v>
      </c>
      <c r="D14" s="54">
        <v>295</v>
      </c>
      <c r="E14" s="54">
        <v>310</v>
      </c>
      <c r="F14" s="54">
        <f>D14-10</f>
        <v>285</v>
      </c>
      <c r="G14" s="56">
        <v>50</v>
      </c>
      <c r="H14" s="59">
        <v>49</v>
      </c>
      <c r="I14" s="8"/>
      <c r="J14" s="8"/>
    </row>
    <row r="15" spans="1:14" ht="22.5" customHeight="1">
      <c r="A15" s="36" t="s">
        <v>291</v>
      </c>
      <c r="B15" s="11" t="s">
        <v>19</v>
      </c>
      <c r="C15" s="54">
        <v>25</v>
      </c>
      <c r="D15" s="54">
        <v>18</v>
      </c>
      <c r="E15" s="54">
        <v>25</v>
      </c>
      <c r="F15" s="54">
        <v>18</v>
      </c>
      <c r="G15" s="149" t="s">
        <v>137</v>
      </c>
      <c r="H15" s="150"/>
      <c r="I15" s="8"/>
      <c r="J15" s="8"/>
    </row>
    <row r="16" spans="1:14" ht="22.5" customHeight="1">
      <c r="A16" s="123" t="s">
        <v>292</v>
      </c>
      <c r="B16" s="124"/>
      <c r="C16" s="124"/>
      <c r="D16" s="124"/>
      <c r="E16" s="121" t="s">
        <v>84</v>
      </c>
      <c r="F16" s="126"/>
      <c r="G16" s="136" t="s">
        <v>144</v>
      </c>
      <c r="H16" s="137"/>
      <c r="I16" s="9"/>
      <c r="J16" s="9"/>
      <c r="K16" s="6"/>
      <c r="M16" s="7"/>
      <c r="N16" s="7"/>
    </row>
    <row r="17" spans="1:14" s="5" customFormat="1" ht="22.5" customHeight="1">
      <c r="A17" s="36" t="s">
        <v>293</v>
      </c>
      <c r="B17" s="11" t="s">
        <v>146</v>
      </c>
      <c r="C17" s="54">
        <v>340</v>
      </c>
      <c r="D17" s="54">
        <v>220</v>
      </c>
      <c r="E17" s="54">
        <f>C17*0.95</f>
        <v>323</v>
      </c>
      <c r="F17" s="54">
        <f>D17*0.95</f>
        <v>209</v>
      </c>
      <c r="G17" s="56">
        <v>51</v>
      </c>
      <c r="H17" s="59">
        <v>33</v>
      </c>
      <c r="I17" s="3"/>
      <c r="J17" s="3"/>
      <c r="K17" s="3"/>
      <c r="L17" s="3"/>
      <c r="M17" s="3"/>
      <c r="N17" s="3"/>
    </row>
    <row r="18" spans="1:14" ht="22.5" customHeight="1">
      <c r="A18" s="123" t="s">
        <v>111</v>
      </c>
      <c r="B18" s="124"/>
      <c r="C18" s="124"/>
      <c r="D18" s="124"/>
      <c r="E18" s="121" t="s">
        <v>112</v>
      </c>
      <c r="F18" s="126"/>
      <c r="G18" s="136" t="s">
        <v>137</v>
      </c>
      <c r="H18" s="137"/>
    </row>
    <row r="19" spans="1:14" ht="22.5" customHeight="1" thickBot="1">
      <c r="A19" s="39" t="s">
        <v>294</v>
      </c>
      <c r="B19" s="40" t="s">
        <v>236</v>
      </c>
      <c r="C19" s="55">
        <v>185</v>
      </c>
      <c r="D19" s="55" t="s">
        <v>92</v>
      </c>
      <c r="E19" s="55">
        <f>+C19*0.95</f>
        <v>175.75</v>
      </c>
      <c r="F19" s="55" t="s">
        <v>92</v>
      </c>
      <c r="G19" s="57"/>
      <c r="H19" s="42"/>
    </row>
  </sheetData>
  <sheetProtection selectLockedCells="1"/>
  <mergeCells count="21">
    <mergeCell ref="G1:H1"/>
    <mergeCell ref="G3:H3"/>
    <mergeCell ref="A1:A2"/>
    <mergeCell ref="B1:B2"/>
    <mergeCell ref="C1:D1"/>
    <mergeCell ref="E1:F1"/>
    <mergeCell ref="A3:D3"/>
    <mergeCell ref="E3:F3"/>
    <mergeCell ref="A18:D18"/>
    <mergeCell ref="E18:F18"/>
    <mergeCell ref="G18:H18"/>
    <mergeCell ref="A9:D9"/>
    <mergeCell ref="E9:F9"/>
    <mergeCell ref="G15:H15"/>
    <mergeCell ref="A16:D16"/>
    <mergeCell ref="E16:F16"/>
    <mergeCell ref="G16:H16"/>
    <mergeCell ref="G9:H9"/>
    <mergeCell ref="A11:D11"/>
    <mergeCell ref="E11:F11"/>
    <mergeCell ref="G11:H11"/>
  </mergeCells>
  <phoneticPr fontId="6" type="noConversion"/>
  <pageMargins left="0.25" right="0.25" top="0.75" bottom="0.75" header="0.3" footer="0.3"/>
  <pageSetup paperSize="9" orientation="landscape" r:id="rId1"/>
  <headerFooter alignWithMargins="0">
    <oddHeader>&amp;L&amp;G&amp;R&amp;"幼圆,加粗"
&amp;D</oddHeader>
    <oddFooter>&amp;C&amp;"Candara,常规"&amp;10 50 Bennington Way, Wigram, Christchurch, 8042, New Zealand
 &amp;G Weibo.com/KateTravel   Email: Enquiry@katetravel.co.nz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2"/>
  <sheetViews>
    <sheetView view="pageBreakPreview" topLeftCell="B22" zoomScaleNormal="100" zoomScaleSheetLayoutView="100" workbookViewId="0">
      <selection activeCell="N22" sqref="N22"/>
    </sheetView>
  </sheetViews>
  <sheetFormatPr defaultColWidth="13.125" defaultRowHeight="22.5" customHeight="1"/>
  <cols>
    <col min="1" max="1" width="83.625" style="3" customWidth="1"/>
    <col min="2" max="2" width="9.75" style="3" bestFit="1" customWidth="1"/>
    <col min="3" max="3" width="8" style="3" customWidth="1"/>
    <col min="4" max="4" width="8" style="6" customWidth="1"/>
    <col min="5" max="5" width="8" style="3" customWidth="1"/>
    <col min="6" max="6" width="8" style="7" customWidth="1"/>
    <col min="7" max="8" width="8.5" style="3" customWidth="1"/>
    <col min="9" max="16384" width="13.125" style="3"/>
  </cols>
  <sheetData>
    <row r="1" spans="1:14" ht="22.5" customHeight="1">
      <c r="A1" s="129" t="s">
        <v>131</v>
      </c>
      <c r="B1" s="131" t="s">
        <v>132</v>
      </c>
      <c r="C1" s="133" t="s">
        <v>133</v>
      </c>
      <c r="D1" s="133"/>
      <c r="E1" s="131" t="s">
        <v>134</v>
      </c>
      <c r="F1" s="131"/>
      <c r="G1" s="131" t="s">
        <v>51</v>
      </c>
      <c r="H1" s="135"/>
    </row>
    <row r="2" spans="1:14" ht="22.5" customHeight="1">
      <c r="A2" s="130"/>
      <c r="B2" s="132"/>
      <c r="C2" s="31" t="s">
        <v>0</v>
      </c>
      <c r="D2" s="31" t="s">
        <v>135</v>
      </c>
      <c r="E2" s="52" t="s">
        <v>0</v>
      </c>
      <c r="F2" s="116" t="s">
        <v>135</v>
      </c>
      <c r="G2" s="52" t="s">
        <v>0</v>
      </c>
      <c r="H2" s="35" t="s">
        <v>135</v>
      </c>
      <c r="K2" s="6"/>
      <c r="M2" s="7"/>
      <c r="N2" s="7"/>
    </row>
    <row r="3" spans="1:14" ht="22.5" customHeight="1">
      <c r="A3" s="123" t="s">
        <v>136</v>
      </c>
      <c r="B3" s="124"/>
      <c r="C3" s="124"/>
      <c r="D3" s="124"/>
      <c r="E3" s="154" t="s">
        <v>84</v>
      </c>
      <c r="F3" s="154"/>
      <c r="G3" s="136" t="s">
        <v>137</v>
      </c>
      <c r="H3" s="137"/>
      <c r="K3" s="6"/>
      <c r="M3" s="7"/>
      <c r="N3" s="7"/>
    </row>
    <row r="4" spans="1:14" ht="22.5" customHeight="1">
      <c r="A4" s="125" t="s">
        <v>138</v>
      </c>
      <c r="B4" s="11" t="s">
        <v>13</v>
      </c>
      <c r="C4" s="54">
        <v>70</v>
      </c>
      <c r="D4" s="54">
        <v>42</v>
      </c>
      <c r="E4" s="54">
        <f t="shared" ref="E4:F8" si="0">C4*0.95</f>
        <v>66.5</v>
      </c>
      <c r="F4" s="54">
        <f t="shared" si="0"/>
        <v>39.9</v>
      </c>
      <c r="G4" s="56"/>
      <c r="H4" s="59"/>
      <c r="K4" s="6"/>
      <c r="M4" s="7"/>
      <c r="N4" s="7"/>
    </row>
    <row r="5" spans="1:14" ht="22.5" customHeight="1">
      <c r="A5" s="125"/>
      <c r="B5" s="11" t="s">
        <v>12</v>
      </c>
      <c r="C5" s="54">
        <v>112</v>
      </c>
      <c r="D5" s="54">
        <v>69</v>
      </c>
      <c r="E5" s="54">
        <f t="shared" si="0"/>
        <v>106.39999999999999</v>
      </c>
      <c r="F5" s="54">
        <f t="shared" si="0"/>
        <v>65.55</v>
      </c>
      <c r="G5" s="56"/>
      <c r="H5" s="59"/>
      <c r="K5" s="6"/>
      <c r="M5" s="7"/>
      <c r="N5" s="7"/>
    </row>
    <row r="6" spans="1:14" ht="22.5" customHeight="1">
      <c r="A6" s="118" t="s">
        <v>139</v>
      </c>
      <c r="B6" s="11" t="s">
        <v>140</v>
      </c>
      <c r="C6" s="54">
        <v>62</v>
      </c>
      <c r="D6" s="54">
        <v>31</v>
      </c>
      <c r="E6" s="54">
        <f>C6*0.95</f>
        <v>58.9</v>
      </c>
      <c r="F6" s="54">
        <f>D6*0.95</f>
        <v>29.45</v>
      </c>
      <c r="G6" s="56"/>
      <c r="H6" s="59"/>
      <c r="K6" s="6"/>
      <c r="M6" s="7"/>
      <c r="N6" s="7"/>
    </row>
    <row r="7" spans="1:14" ht="22.5" customHeight="1">
      <c r="A7" s="36" t="s">
        <v>141</v>
      </c>
      <c r="B7" s="11" t="s">
        <v>142</v>
      </c>
      <c r="C7" s="54">
        <v>145</v>
      </c>
      <c r="D7" s="54">
        <v>72.5</v>
      </c>
      <c r="E7" s="54">
        <f t="shared" si="0"/>
        <v>137.75</v>
      </c>
      <c r="F7" s="54">
        <f t="shared" si="0"/>
        <v>68.875</v>
      </c>
      <c r="G7" s="56"/>
      <c r="H7" s="59"/>
    </row>
    <row r="8" spans="1:14" ht="22.5" customHeight="1">
      <c r="A8" s="36" t="s">
        <v>295</v>
      </c>
      <c r="B8" s="11" t="s">
        <v>140</v>
      </c>
      <c r="C8" s="54">
        <v>79</v>
      </c>
      <c r="D8" s="54">
        <v>39.5</v>
      </c>
      <c r="E8" s="54">
        <f t="shared" si="0"/>
        <v>75.05</v>
      </c>
      <c r="F8" s="54">
        <f t="shared" si="0"/>
        <v>37.524999999999999</v>
      </c>
      <c r="G8" s="56"/>
      <c r="H8" s="59"/>
    </row>
    <row r="9" spans="1:14" ht="22.5" customHeight="1">
      <c r="A9" s="123" t="s">
        <v>143</v>
      </c>
      <c r="B9" s="124"/>
      <c r="C9" s="124"/>
      <c r="D9" s="124"/>
      <c r="E9" s="121" t="s">
        <v>84</v>
      </c>
      <c r="F9" s="126"/>
      <c r="G9" s="136" t="s">
        <v>144</v>
      </c>
      <c r="H9" s="137"/>
      <c r="I9" s="8"/>
      <c r="J9" s="8"/>
    </row>
    <row r="10" spans="1:14" ht="22.5" customHeight="1">
      <c r="A10" s="36" t="s">
        <v>145</v>
      </c>
      <c r="B10" s="11" t="s">
        <v>146</v>
      </c>
      <c r="C10" s="54">
        <v>340</v>
      </c>
      <c r="D10" s="54">
        <v>220</v>
      </c>
      <c r="E10" s="54">
        <f>C10*0.95</f>
        <v>323</v>
      </c>
      <c r="F10" s="54">
        <f>D10*0.95</f>
        <v>209</v>
      </c>
      <c r="G10" s="56">
        <v>51</v>
      </c>
      <c r="H10" s="59">
        <v>33</v>
      </c>
      <c r="I10" s="8"/>
      <c r="J10" s="8"/>
    </row>
    <row r="11" spans="1:14" ht="22.5" customHeight="1">
      <c r="A11" s="123" t="s">
        <v>147</v>
      </c>
      <c r="B11" s="124"/>
      <c r="C11" s="124"/>
      <c r="D11" s="124"/>
      <c r="E11" s="121" t="s">
        <v>85</v>
      </c>
      <c r="F11" s="126"/>
      <c r="G11" s="136" t="s">
        <v>144</v>
      </c>
      <c r="H11" s="137"/>
      <c r="I11" s="8"/>
      <c r="J11" s="8"/>
    </row>
    <row r="12" spans="1:14" ht="22.5" customHeight="1">
      <c r="A12" s="65" t="s">
        <v>148</v>
      </c>
      <c r="B12" s="11" t="s">
        <v>149</v>
      </c>
      <c r="C12" s="111">
        <v>545</v>
      </c>
      <c r="D12" s="111">
        <v>545</v>
      </c>
      <c r="E12" s="111">
        <v>545</v>
      </c>
      <c r="F12" s="111">
        <v>545</v>
      </c>
      <c r="G12" s="112">
        <v>109</v>
      </c>
      <c r="H12" s="112">
        <v>109</v>
      </c>
      <c r="I12" s="8"/>
      <c r="J12" s="8"/>
    </row>
    <row r="13" spans="1:14" ht="22.5" customHeight="1">
      <c r="A13" s="151" t="s">
        <v>150</v>
      </c>
      <c r="B13" s="11" t="s">
        <v>146</v>
      </c>
      <c r="C13" s="54">
        <v>620</v>
      </c>
      <c r="D13" s="54">
        <v>434</v>
      </c>
      <c r="E13" s="54">
        <f>C13*0.9</f>
        <v>558</v>
      </c>
      <c r="F13" s="54">
        <f>D13*0.9</f>
        <v>390.6</v>
      </c>
      <c r="G13" s="56">
        <v>62</v>
      </c>
      <c r="H13" s="59">
        <v>43.4</v>
      </c>
      <c r="I13" s="8"/>
      <c r="J13" s="8"/>
    </row>
    <row r="14" spans="1:14" ht="22.5" customHeight="1">
      <c r="A14" s="152"/>
      <c r="B14" s="11" t="s">
        <v>151</v>
      </c>
      <c r="C14" s="54">
        <v>440</v>
      </c>
      <c r="D14" s="54">
        <v>308</v>
      </c>
      <c r="E14" s="54">
        <f t="shared" ref="E14:E16" si="1">C14*0.9</f>
        <v>396</v>
      </c>
      <c r="F14" s="54">
        <f t="shared" ref="F14:F16" si="2">D14*0.9</f>
        <v>277.2</v>
      </c>
      <c r="G14" s="56">
        <v>44</v>
      </c>
      <c r="H14" s="59">
        <v>30.8</v>
      </c>
    </row>
    <row r="15" spans="1:14" ht="22.5" customHeight="1">
      <c r="A15" s="152"/>
      <c r="B15" s="11" t="s">
        <v>152</v>
      </c>
      <c r="C15" s="54">
        <v>355</v>
      </c>
      <c r="D15" s="54">
        <v>248</v>
      </c>
      <c r="E15" s="54">
        <f t="shared" si="1"/>
        <v>319.5</v>
      </c>
      <c r="F15" s="54">
        <f t="shared" si="2"/>
        <v>223.20000000000002</v>
      </c>
      <c r="G15" s="56">
        <v>35.5</v>
      </c>
      <c r="H15" s="59">
        <v>24.8</v>
      </c>
      <c r="I15" s="8"/>
      <c r="J15" s="8"/>
    </row>
    <row r="16" spans="1:14" ht="22.5" customHeight="1">
      <c r="A16" s="153"/>
      <c r="B16" s="11" t="s">
        <v>153</v>
      </c>
      <c r="C16" s="54">
        <v>235</v>
      </c>
      <c r="D16" s="54">
        <v>164.5</v>
      </c>
      <c r="E16" s="54">
        <f t="shared" si="1"/>
        <v>211.5</v>
      </c>
      <c r="F16" s="54">
        <f t="shared" si="2"/>
        <v>148.05000000000001</v>
      </c>
      <c r="G16" s="56">
        <v>23.5</v>
      </c>
      <c r="H16" s="59">
        <v>16.45</v>
      </c>
      <c r="I16" s="8"/>
      <c r="J16" s="8"/>
    </row>
    <row r="17" spans="1:14" ht="22.5" customHeight="1">
      <c r="A17" s="123" t="s">
        <v>154</v>
      </c>
      <c r="B17" s="124"/>
      <c r="C17" s="124"/>
      <c r="D17" s="124"/>
      <c r="E17" s="121" t="s">
        <v>112</v>
      </c>
      <c r="F17" s="126"/>
      <c r="G17" s="136" t="s">
        <v>137</v>
      </c>
      <c r="H17" s="137"/>
    </row>
    <row r="18" spans="1:14" ht="22.5" customHeight="1">
      <c r="A18" s="36" t="s">
        <v>155</v>
      </c>
      <c r="B18" s="11" t="s">
        <v>156</v>
      </c>
      <c r="C18" s="108">
        <v>140</v>
      </c>
      <c r="D18" s="108">
        <v>80</v>
      </c>
      <c r="E18" s="108">
        <f>C18*0.95</f>
        <v>133</v>
      </c>
      <c r="F18" s="108">
        <f>D18*0.95</f>
        <v>76</v>
      </c>
      <c r="G18" s="109"/>
      <c r="H18" s="110"/>
      <c r="I18" s="6"/>
      <c r="K18" s="7"/>
      <c r="L18" s="7"/>
    </row>
    <row r="19" spans="1:14" s="5" customFormat="1" ht="22.5" customHeight="1" thickBot="1">
      <c r="A19" s="39" t="s">
        <v>157</v>
      </c>
      <c r="B19" s="40" t="s">
        <v>158</v>
      </c>
      <c r="C19" s="95">
        <v>90</v>
      </c>
      <c r="D19" s="95">
        <v>50</v>
      </c>
      <c r="E19" s="95">
        <v>90</v>
      </c>
      <c r="F19" s="95">
        <v>50</v>
      </c>
      <c r="G19" s="97"/>
      <c r="H19" s="42"/>
      <c r="I19" s="3"/>
      <c r="J19" s="3"/>
      <c r="K19" s="3"/>
      <c r="L19" s="3"/>
      <c r="M19" s="3"/>
      <c r="N19" s="3"/>
    </row>
    <row r="20" spans="1:14" s="5" customFormat="1" ht="22.5" customHeight="1">
      <c r="A20" s="3"/>
      <c r="B20" s="3"/>
      <c r="C20" s="3"/>
      <c r="D20" s="6"/>
      <c r="E20" s="3"/>
      <c r="F20" s="7"/>
      <c r="G20" s="3"/>
      <c r="H20" s="3"/>
      <c r="I20" s="3"/>
      <c r="J20" s="3"/>
      <c r="K20" s="3"/>
      <c r="L20" s="3"/>
      <c r="M20" s="3"/>
      <c r="N20" s="3"/>
    </row>
    <row r="21" spans="1:14" s="5" customFormat="1" ht="22.5" customHeight="1">
      <c r="A21" s="3"/>
      <c r="B21" s="3"/>
      <c r="C21" s="3"/>
      <c r="D21" s="6"/>
      <c r="E21" s="3"/>
      <c r="F21" s="7"/>
      <c r="G21" s="3"/>
      <c r="H21" s="3"/>
      <c r="I21" s="3"/>
      <c r="J21" s="3"/>
      <c r="K21" s="3"/>
      <c r="L21" s="3"/>
      <c r="M21" s="3"/>
      <c r="N21" s="3"/>
    </row>
    <row r="22" spans="1:14" s="5" customFormat="1" ht="22.5" customHeight="1">
      <c r="A22" s="3"/>
      <c r="B22" s="3"/>
      <c r="C22" s="3"/>
      <c r="D22" s="6"/>
      <c r="E22" s="3"/>
      <c r="F22" s="7"/>
      <c r="G22" s="3"/>
      <c r="H22" s="3"/>
      <c r="I22" s="3"/>
      <c r="J22" s="3"/>
      <c r="K22" s="3"/>
      <c r="L22" s="3"/>
      <c r="M22" s="3"/>
      <c r="N22" s="3"/>
    </row>
  </sheetData>
  <sheetProtection selectLockedCells="1"/>
  <mergeCells count="19">
    <mergeCell ref="G1:H1"/>
    <mergeCell ref="G3:H3"/>
    <mergeCell ref="A3:D3"/>
    <mergeCell ref="E3:F3"/>
    <mergeCell ref="A1:A2"/>
    <mergeCell ref="B1:B2"/>
    <mergeCell ref="C1:D1"/>
    <mergeCell ref="E1:F1"/>
    <mergeCell ref="A17:D17"/>
    <mergeCell ref="E17:F17"/>
    <mergeCell ref="G17:H17"/>
    <mergeCell ref="A4:A5"/>
    <mergeCell ref="A9:D9"/>
    <mergeCell ref="A11:D11"/>
    <mergeCell ref="E11:F11"/>
    <mergeCell ref="G9:H9"/>
    <mergeCell ref="G11:H11"/>
    <mergeCell ref="E9:F9"/>
    <mergeCell ref="A13:A16"/>
  </mergeCells>
  <phoneticPr fontId="6" type="noConversion"/>
  <pageMargins left="0.25" right="0.25" top="0.75" bottom="0.75" header="0.3" footer="0.3"/>
  <pageSetup paperSize="9" orientation="landscape" r:id="rId1"/>
  <headerFooter alignWithMargins="0">
    <oddHeader>&amp;L&amp;G&amp;R&amp;"幼圆,加粗"
&amp;D</oddHeader>
    <oddFooter>&amp;C&amp;"Candara,常规"&amp;10 50 Bennington Way, Wigram, Christchurch, 8042, New Zealand
 &amp;G Weibo.com/KateTravel   Email: Enquiry@katetravel.co.nz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2"/>
  <sheetViews>
    <sheetView view="pageBreakPreview" topLeftCell="C22" zoomScaleNormal="100" zoomScaleSheetLayoutView="100" workbookViewId="0">
      <selection activeCell="L22" sqref="L22"/>
    </sheetView>
  </sheetViews>
  <sheetFormatPr defaultColWidth="13.125" defaultRowHeight="21.95" customHeight="1"/>
  <cols>
    <col min="1" max="1" width="83.625" style="3" customWidth="1"/>
    <col min="2" max="2" width="9.75" style="3" bestFit="1" customWidth="1"/>
    <col min="3" max="3" width="8" style="3" customWidth="1"/>
    <col min="4" max="4" width="8" style="6" customWidth="1"/>
    <col min="5" max="5" width="8" style="3" customWidth="1"/>
    <col min="6" max="6" width="8" style="7" customWidth="1"/>
    <col min="7" max="8" width="8.5" style="3" customWidth="1"/>
    <col min="9" max="16384" width="13.125" style="3"/>
  </cols>
  <sheetData>
    <row r="1" spans="1:12" ht="21.95" customHeight="1">
      <c r="A1" s="129" t="s">
        <v>296</v>
      </c>
      <c r="B1" s="131" t="s">
        <v>160</v>
      </c>
      <c r="C1" s="133" t="s">
        <v>161</v>
      </c>
      <c r="D1" s="133"/>
      <c r="E1" s="131" t="s">
        <v>134</v>
      </c>
      <c r="F1" s="131"/>
      <c r="G1" s="131" t="s">
        <v>51</v>
      </c>
      <c r="H1" s="135"/>
    </row>
    <row r="2" spans="1:12" ht="21.95" customHeight="1">
      <c r="A2" s="130"/>
      <c r="B2" s="132"/>
      <c r="C2" s="31" t="s">
        <v>0</v>
      </c>
      <c r="D2" s="31" t="s">
        <v>135</v>
      </c>
      <c r="E2" s="30" t="s">
        <v>0</v>
      </c>
      <c r="F2" s="116" t="s">
        <v>135</v>
      </c>
      <c r="G2" s="30" t="s">
        <v>0</v>
      </c>
      <c r="H2" s="35" t="s">
        <v>135</v>
      </c>
      <c r="I2" s="6"/>
      <c r="K2" s="7"/>
      <c r="L2" s="7"/>
    </row>
    <row r="3" spans="1:12" ht="21.95" customHeight="1">
      <c r="A3" s="123" t="s">
        <v>297</v>
      </c>
      <c r="B3" s="124"/>
      <c r="C3" s="124"/>
      <c r="D3" s="124"/>
      <c r="E3" s="121" t="s">
        <v>116</v>
      </c>
      <c r="F3" s="126"/>
      <c r="G3" s="136" t="s">
        <v>137</v>
      </c>
      <c r="H3" s="137"/>
      <c r="I3" s="6"/>
      <c r="K3" s="7"/>
      <c r="L3" s="7"/>
    </row>
    <row r="4" spans="1:12" ht="21.95" customHeight="1">
      <c r="A4" s="118" t="s">
        <v>298</v>
      </c>
      <c r="B4" s="11" t="s">
        <v>195</v>
      </c>
      <c r="C4" s="78">
        <v>419</v>
      </c>
      <c r="D4" s="78">
        <v>294</v>
      </c>
      <c r="E4" s="78">
        <f>C4*0.95</f>
        <v>398.04999999999995</v>
      </c>
      <c r="F4" s="78">
        <f>D4*0.95</f>
        <v>279.3</v>
      </c>
      <c r="G4" s="80"/>
      <c r="H4" s="82"/>
    </row>
    <row r="5" spans="1:12" ht="21.95" customHeight="1">
      <c r="A5" s="118" t="s">
        <v>299</v>
      </c>
      <c r="B5" s="11" t="s">
        <v>300</v>
      </c>
      <c r="C5" s="78">
        <v>249</v>
      </c>
      <c r="D5" s="78">
        <v>175</v>
      </c>
      <c r="E5" s="78">
        <f t="shared" ref="E5:F6" si="0">C5*0.95</f>
        <v>236.54999999999998</v>
      </c>
      <c r="F5" s="78">
        <f t="shared" si="0"/>
        <v>166.25</v>
      </c>
      <c r="G5" s="80"/>
      <c r="H5" s="82"/>
      <c r="I5" s="6"/>
      <c r="K5" s="7"/>
      <c r="L5" s="7"/>
    </row>
    <row r="6" spans="1:12" ht="21.95" customHeight="1">
      <c r="A6" s="118" t="s">
        <v>301</v>
      </c>
      <c r="B6" s="11" t="s">
        <v>165</v>
      </c>
      <c r="C6" s="78">
        <v>69</v>
      </c>
      <c r="D6" s="78">
        <v>35</v>
      </c>
      <c r="E6" s="78">
        <f t="shared" si="0"/>
        <v>65.55</v>
      </c>
      <c r="F6" s="78">
        <f t="shared" si="0"/>
        <v>33.25</v>
      </c>
      <c r="G6" s="80"/>
      <c r="H6" s="82"/>
    </row>
    <row r="7" spans="1:12" ht="21.95" customHeight="1">
      <c r="A7" s="123" t="s">
        <v>302</v>
      </c>
      <c r="B7" s="124"/>
      <c r="C7" s="124"/>
      <c r="D7" s="124"/>
      <c r="E7" s="134" t="s">
        <v>86</v>
      </c>
      <c r="F7" s="126"/>
      <c r="G7" s="136" t="s">
        <v>137</v>
      </c>
      <c r="H7" s="137"/>
      <c r="I7" s="6"/>
      <c r="K7" s="7"/>
      <c r="L7" s="7"/>
    </row>
    <row r="8" spans="1:12" ht="21.95" customHeight="1">
      <c r="A8" s="118" t="s">
        <v>303</v>
      </c>
      <c r="B8" s="11"/>
      <c r="C8" s="33">
        <v>59</v>
      </c>
      <c r="D8" s="33">
        <v>29</v>
      </c>
      <c r="E8" s="33">
        <v>54</v>
      </c>
      <c r="F8" s="33">
        <v>26</v>
      </c>
      <c r="G8" s="32"/>
      <c r="H8" s="37"/>
      <c r="I8" s="6"/>
      <c r="K8" s="7"/>
      <c r="L8" s="7"/>
    </row>
    <row r="9" spans="1:12" ht="21.95" customHeight="1">
      <c r="A9" s="123" t="s">
        <v>304</v>
      </c>
      <c r="B9" s="124"/>
      <c r="C9" s="124"/>
      <c r="D9" s="124"/>
      <c r="E9" s="121" t="s">
        <v>87</v>
      </c>
      <c r="F9" s="126"/>
      <c r="G9" s="136" t="s">
        <v>137</v>
      </c>
      <c r="H9" s="137"/>
      <c r="I9" s="6"/>
      <c r="K9" s="7"/>
      <c r="L9" s="7"/>
    </row>
    <row r="10" spans="1:12" ht="21.95" customHeight="1">
      <c r="A10" s="118" t="s">
        <v>305</v>
      </c>
      <c r="B10" s="11" t="s">
        <v>156</v>
      </c>
      <c r="C10" s="33">
        <v>74</v>
      </c>
      <c r="D10" s="33">
        <v>30</v>
      </c>
      <c r="E10" s="33">
        <f>C10*0.95</f>
        <v>70.3</v>
      </c>
      <c r="F10" s="33">
        <f>D10*0.95</f>
        <v>28.5</v>
      </c>
      <c r="G10" s="32"/>
      <c r="H10" s="37"/>
      <c r="I10" s="6"/>
      <c r="K10" s="7"/>
      <c r="L10" s="7"/>
    </row>
    <row r="11" spans="1:12" ht="21.95" customHeight="1">
      <c r="A11" s="118" t="s">
        <v>306</v>
      </c>
      <c r="B11" s="11" t="s">
        <v>142</v>
      </c>
      <c r="C11" s="33">
        <v>150</v>
      </c>
      <c r="D11" s="33">
        <v>120</v>
      </c>
      <c r="E11" s="33">
        <f>C11*0.9</f>
        <v>135</v>
      </c>
      <c r="F11" s="33">
        <f>D11*0.9</f>
        <v>108</v>
      </c>
      <c r="G11" s="32"/>
      <c r="H11" s="37"/>
    </row>
    <row r="12" spans="1:12" ht="21.95" customHeight="1">
      <c r="A12" s="118" t="s">
        <v>307</v>
      </c>
      <c r="B12" s="11" t="s">
        <v>142</v>
      </c>
      <c r="C12" s="33">
        <v>79</v>
      </c>
      <c r="D12" s="33">
        <v>35</v>
      </c>
      <c r="E12" s="33">
        <f>C12*0.9</f>
        <v>71.100000000000009</v>
      </c>
      <c r="F12" s="33">
        <f>D12*0.9</f>
        <v>31.5</v>
      </c>
      <c r="G12" s="32"/>
      <c r="H12" s="37"/>
    </row>
    <row r="13" spans="1:12" ht="21.95" customHeight="1">
      <c r="A13" s="123" t="s">
        <v>308</v>
      </c>
      <c r="B13" s="124"/>
      <c r="C13" s="124"/>
      <c r="D13" s="124"/>
      <c r="E13" s="121" t="s">
        <v>88</v>
      </c>
      <c r="F13" s="126"/>
      <c r="G13" s="136" t="s">
        <v>137</v>
      </c>
      <c r="H13" s="137"/>
    </row>
    <row r="14" spans="1:12" ht="21.95" customHeight="1">
      <c r="A14" s="118" t="s">
        <v>309</v>
      </c>
      <c r="B14" s="11" t="s">
        <v>22</v>
      </c>
      <c r="C14" s="33">
        <v>22</v>
      </c>
      <c r="D14" s="33">
        <v>11</v>
      </c>
      <c r="E14" s="33">
        <f>C14</f>
        <v>22</v>
      </c>
      <c r="F14" s="33">
        <f>D14</f>
        <v>11</v>
      </c>
      <c r="G14" s="34"/>
      <c r="H14" s="38"/>
    </row>
    <row r="15" spans="1:12" ht="21.95" customHeight="1">
      <c r="A15" s="123" t="s">
        <v>310</v>
      </c>
      <c r="B15" s="124"/>
      <c r="C15" s="124"/>
      <c r="D15" s="124"/>
      <c r="E15" s="121" t="s">
        <v>84</v>
      </c>
      <c r="F15" s="126"/>
      <c r="G15" s="136" t="s">
        <v>137</v>
      </c>
      <c r="H15" s="137"/>
      <c r="I15" s="6"/>
      <c r="K15" s="7"/>
      <c r="L15" s="7"/>
    </row>
    <row r="16" spans="1:12" s="5" customFormat="1" ht="21.95" customHeight="1">
      <c r="A16" s="118" t="s">
        <v>311</v>
      </c>
      <c r="B16" s="11" t="s">
        <v>140</v>
      </c>
      <c r="C16" s="33">
        <v>45</v>
      </c>
      <c r="D16" s="33">
        <v>25</v>
      </c>
      <c r="E16" s="33">
        <v>42.75</v>
      </c>
      <c r="F16" s="33">
        <v>23.75</v>
      </c>
      <c r="G16" s="34"/>
      <c r="H16" s="38"/>
      <c r="I16" s="3"/>
      <c r="J16" s="3"/>
      <c r="K16" s="3"/>
      <c r="L16" s="3"/>
    </row>
    <row r="17" spans="1:12" s="5" customFormat="1" ht="21.95" customHeight="1">
      <c r="A17" s="118" t="s">
        <v>312</v>
      </c>
      <c r="B17" s="11"/>
      <c r="C17" s="86"/>
      <c r="D17" s="86"/>
      <c r="E17" s="86"/>
      <c r="F17" s="86"/>
      <c r="G17" s="34"/>
      <c r="H17" s="38"/>
      <c r="I17" s="3"/>
      <c r="J17" s="3"/>
      <c r="K17" s="3"/>
      <c r="L17" s="3"/>
    </row>
    <row r="18" spans="1:12" s="5" customFormat="1" ht="21.95" customHeight="1">
      <c r="A18" s="123" t="s">
        <v>313</v>
      </c>
      <c r="B18" s="124"/>
      <c r="C18" s="124"/>
      <c r="D18" s="124"/>
      <c r="E18" s="121" t="s">
        <v>88</v>
      </c>
      <c r="F18" s="126"/>
      <c r="G18" s="136" t="s">
        <v>137</v>
      </c>
      <c r="H18" s="137"/>
      <c r="I18" s="3"/>
      <c r="J18" s="3"/>
      <c r="K18" s="3"/>
      <c r="L18" s="3"/>
    </row>
    <row r="19" spans="1:12" s="5" customFormat="1" ht="21.95" customHeight="1">
      <c r="A19" s="47" t="s">
        <v>71</v>
      </c>
      <c r="B19" s="11" t="s">
        <v>245</v>
      </c>
      <c r="C19" s="33" t="s">
        <v>72</v>
      </c>
      <c r="D19" s="33" t="s">
        <v>73</v>
      </c>
      <c r="E19" s="33" t="str">
        <f>C19</f>
        <v>$89-$199</v>
      </c>
      <c r="F19" s="33" t="str">
        <f>D19</f>
        <v>$62-$139</v>
      </c>
      <c r="G19" s="34"/>
      <c r="H19" s="38"/>
      <c r="I19" s="3"/>
      <c r="J19" s="3"/>
      <c r="K19" s="3"/>
      <c r="L19" s="3"/>
    </row>
    <row r="20" spans="1:12" s="5" customFormat="1" ht="21.95" customHeight="1" thickBot="1">
      <c r="A20" s="60" t="s">
        <v>314</v>
      </c>
      <c r="B20" s="40"/>
      <c r="C20" s="41"/>
      <c r="D20" s="41"/>
      <c r="E20" s="41"/>
      <c r="F20" s="41"/>
      <c r="G20" s="48"/>
      <c r="H20" s="49"/>
      <c r="I20" s="3"/>
      <c r="J20" s="3"/>
      <c r="K20" s="3"/>
      <c r="L20" s="3"/>
    </row>
    <row r="21" spans="1:12" s="5" customFormat="1" ht="21.95" customHeight="1">
      <c r="A21" s="3"/>
      <c r="B21" s="3"/>
      <c r="C21" s="3"/>
      <c r="D21" s="6"/>
      <c r="E21" s="3"/>
      <c r="F21" s="7"/>
      <c r="G21" s="3"/>
      <c r="H21" s="3"/>
      <c r="I21" s="3"/>
      <c r="J21" s="3"/>
      <c r="K21" s="3"/>
      <c r="L21" s="3"/>
    </row>
    <row r="22" spans="1:12" s="5" customFormat="1" ht="21.95" customHeight="1">
      <c r="A22" s="3"/>
      <c r="B22" s="3"/>
      <c r="C22" s="3"/>
      <c r="D22" s="6"/>
      <c r="E22" s="3"/>
      <c r="F22" s="7"/>
      <c r="G22" s="3"/>
      <c r="H22" s="3"/>
      <c r="I22" s="3"/>
      <c r="J22" s="3"/>
      <c r="K22" s="3"/>
      <c r="L22" s="3"/>
    </row>
  </sheetData>
  <sheetProtection selectLockedCells="1"/>
  <mergeCells count="23">
    <mergeCell ref="A18:D18"/>
    <mergeCell ref="E18:F18"/>
    <mergeCell ref="G18:H18"/>
    <mergeCell ref="A15:D15"/>
    <mergeCell ref="E15:F15"/>
    <mergeCell ref="G15:H15"/>
    <mergeCell ref="A1:A2"/>
    <mergeCell ref="B1:B2"/>
    <mergeCell ref="C1:D1"/>
    <mergeCell ref="E1:F1"/>
    <mergeCell ref="A13:D13"/>
    <mergeCell ref="A7:D7"/>
    <mergeCell ref="E7:F7"/>
    <mergeCell ref="E9:F9"/>
    <mergeCell ref="A9:D9"/>
    <mergeCell ref="A3:D3"/>
    <mergeCell ref="G3:H3"/>
    <mergeCell ref="G1:H1"/>
    <mergeCell ref="G7:H7"/>
    <mergeCell ref="E13:F13"/>
    <mergeCell ref="G13:H13"/>
    <mergeCell ref="G9:H9"/>
    <mergeCell ref="E3:F3"/>
  </mergeCells>
  <phoneticPr fontId="6" type="noConversion"/>
  <pageMargins left="0.25" right="0.25" top="0.6" bottom="0.55000000000000004" header="0.13" footer="0.13"/>
  <pageSetup paperSize="9" orientation="landscape" r:id="rId1"/>
  <headerFooter alignWithMargins="0">
    <oddHeader>&amp;L&amp;G&amp;R&amp;"幼圆,加粗"
&amp;D</oddHeader>
    <oddFooter>&amp;C&amp;"Candara,常规"&amp;10 50 Bennington Way, Wigram, Christchurch, 8042, New Zealand
 &amp;G Weibo.com/KateTravel   Email: Enquiry@katetravel.co.nz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3"/>
  <sheetViews>
    <sheetView view="pageBreakPreview" topLeftCell="C23" zoomScaleNormal="100" zoomScaleSheetLayoutView="100" workbookViewId="0">
      <selection activeCell="L23" sqref="L23"/>
    </sheetView>
  </sheetViews>
  <sheetFormatPr defaultColWidth="13.125" defaultRowHeight="21.95" customHeight="1"/>
  <cols>
    <col min="1" max="1" width="83.625" style="3" customWidth="1"/>
    <col min="2" max="2" width="9.75" style="3" bestFit="1" customWidth="1"/>
    <col min="3" max="3" width="8" style="3" customWidth="1"/>
    <col min="4" max="4" width="8" style="6" customWidth="1"/>
    <col min="5" max="5" width="8" style="3" customWidth="1"/>
    <col min="6" max="6" width="8" style="7" customWidth="1"/>
    <col min="7" max="8" width="8.5" style="3" customWidth="1"/>
    <col min="9" max="16384" width="13.125" style="3"/>
  </cols>
  <sheetData>
    <row r="1" spans="1:12" ht="21.95" customHeight="1">
      <c r="A1" s="129" t="s">
        <v>315</v>
      </c>
      <c r="B1" s="131" t="s">
        <v>160</v>
      </c>
      <c r="C1" s="133" t="s">
        <v>161</v>
      </c>
      <c r="D1" s="133"/>
      <c r="E1" s="131" t="s">
        <v>134</v>
      </c>
      <c r="F1" s="131"/>
      <c r="G1" s="131" t="s">
        <v>51</v>
      </c>
      <c r="H1" s="135"/>
    </row>
    <row r="2" spans="1:12" ht="21.95" customHeight="1">
      <c r="A2" s="130"/>
      <c r="B2" s="132"/>
      <c r="C2" s="31" t="s">
        <v>0</v>
      </c>
      <c r="D2" s="31" t="s">
        <v>135</v>
      </c>
      <c r="E2" s="52" t="s">
        <v>0</v>
      </c>
      <c r="F2" s="116" t="s">
        <v>135</v>
      </c>
      <c r="G2" s="52" t="s">
        <v>0</v>
      </c>
      <c r="H2" s="35" t="s">
        <v>135</v>
      </c>
      <c r="I2" s="6"/>
      <c r="K2" s="7"/>
      <c r="L2" s="7"/>
    </row>
    <row r="3" spans="1:12" ht="21.95" customHeight="1">
      <c r="A3" s="123" t="s">
        <v>316</v>
      </c>
      <c r="B3" s="124"/>
      <c r="C3" s="124"/>
      <c r="D3" s="124"/>
      <c r="E3" s="121" t="s">
        <v>85</v>
      </c>
      <c r="F3" s="126"/>
      <c r="G3" s="136" t="s">
        <v>144</v>
      </c>
      <c r="H3" s="137"/>
    </row>
    <row r="4" spans="1:12" ht="21.95" customHeight="1">
      <c r="A4" s="36" t="s">
        <v>317</v>
      </c>
      <c r="B4" s="11" t="s">
        <v>165</v>
      </c>
      <c r="C4" s="54">
        <v>145</v>
      </c>
      <c r="D4" s="54">
        <v>60</v>
      </c>
      <c r="E4" s="56">
        <f>C4*0.9</f>
        <v>130.5</v>
      </c>
      <c r="F4" s="56">
        <f>D4*0.9</f>
        <v>54</v>
      </c>
      <c r="G4" s="56">
        <v>14.5</v>
      </c>
      <c r="H4" s="59">
        <v>6</v>
      </c>
    </row>
    <row r="5" spans="1:12" ht="21.95" customHeight="1">
      <c r="A5" s="123" t="s">
        <v>318</v>
      </c>
      <c r="B5" s="124"/>
      <c r="C5" s="124"/>
      <c r="D5" s="124"/>
      <c r="E5" s="121" t="s">
        <v>84</v>
      </c>
      <c r="F5" s="126"/>
      <c r="G5" s="136" t="s">
        <v>144</v>
      </c>
      <c r="H5" s="137"/>
    </row>
    <row r="6" spans="1:12" ht="21.95" customHeight="1">
      <c r="A6" s="36" t="s">
        <v>319</v>
      </c>
      <c r="B6" s="11" t="s">
        <v>229</v>
      </c>
      <c r="C6" s="54">
        <v>180</v>
      </c>
      <c r="D6" s="54">
        <v>75</v>
      </c>
      <c r="E6" s="56">
        <v>171</v>
      </c>
      <c r="F6" s="56">
        <v>71.25</v>
      </c>
      <c r="G6" s="56">
        <v>27</v>
      </c>
      <c r="H6" s="59">
        <v>11.25</v>
      </c>
    </row>
    <row r="7" spans="1:12" ht="21.95" customHeight="1">
      <c r="A7" s="123" t="s">
        <v>320</v>
      </c>
      <c r="B7" s="124"/>
      <c r="C7" s="124"/>
      <c r="D7" s="124"/>
      <c r="E7" s="134" t="s">
        <v>86</v>
      </c>
      <c r="F7" s="126"/>
      <c r="G7" s="136" t="s">
        <v>144</v>
      </c>
      <c r="H7" s="137"/>
    </row>
    <row r="8" spans="1:12" ht="21.95" customHeight="1">
      <c r="A8" s="125" t="s">
        <v>321</v>
      </c>
      <c r="B8" s="11" t="s">
        <v>156</v>
      </c>
      <c r="C8" s="54">
        <v>90</v>
      </c>
      <c r="D8" s="54">
        <v>45</v>
      </c>
      <c r="E8" s="56">
        <v>85</v>
      </c>
      <c r="F8" s="56">
        <v>42.5</v>
      </c>
      <c r="G8" s="56">
        <v>8.5</v>
      </c>
      <c r="H8" s="59">
        <v>4.25</v>
      </c>
    </row>
    <row r="9" spans="1:12" ht="21.95" customHeight="1">
      <c r="A9" s="125"/>
      <c r="B9" s="11" t="s">
        <v>322</v>
      </c>
      <c r="C9" s="54">
        <v>100</v>
      </c>
      <c r="D9" s="54">
        <v>50</v>
      </c>
      <c r="E9" s="56">
        <v>95</v>
      </c>
      <c r="F9" s="56">
        <v>47.5</v>
      </c>
      <c r="G9" s="56">
        <v>10</v>
      </c>
      <c r="H9" s="59">
        <v>5</v>
      </c>
    </row>
    <row r="10" spans="1:12" ht="21.95" customHeight="1">
      <c r="A10" s="123" t="s">
        <v>323</v>
      </c>
      <c r="B10" s="124"/>
      <c r="C10" s="124"/>
      <c r="D10" s="124"/>
      <c r="E10" s="121" t="s">
        <v>84</v>
      </c>
      <c r="F10" s="126"/>
      <c r="G10" s="136" t="s">
        <v>144</v>
      </c>
      <c r="H10" s="137"/>
    </row>
    <row r="11" spans="1:12" ht="21.95" customHeight="1">
      <c r="A11" s="118" t="s">
        <v>324</v>
      </c>
      <c r="B11" s="11" t="s">
        <v>165</v>
      </c>
      <c r="C11" s="54">
        <v>170</v>
      </c>
      <c r="D11" s="54">
        <v>155</v>
      </c>
      <c r="E11" s="54">
        <f>C11*0.95</f>
        <v>161.5</v>
      </c>
      <c r="F11" s="54">
        <f>D11*0.95</f>
        <v>147.25</v>
      </c>
      <c r="G11" s="56">
        <v>25.5</v>
      </c>
      <c r="H11" s="59">
        <v>23.25</v>
      </c>
    </row>
    <row r="12" spans="1:12" ht="21.95" customHeight="1">
      <c r="A12" s="118" t="s">
        <v>325</v>
      </c>
      <c r="B12" s="11" t="s">
        <v>165</v>
      </c>
      <c r="C12" s="54">
        <v>90</v>
      </c>
      <c r="D12" s="54">
        <v>45</v>
      </c>
      <c r="E12" s="54">
        <f>C12*0.95</f>
        <v>85.5</v>
      </c>
      <c r="F12" s="54">
        <f>D12*0.95</f>
        <v>42.75</v>
      </c>
      <c r="G12" s="56">
        <v>13.5</v>
      </c>
      <c r="H12" s="59">
        <v>6.75</v>
      </c>
    </row>
    <row r="13" spans="1:12" ht="21" customHeight="1">
      <c r="A13" s="123" t="s">
        <v>326</v>
      </c>
      <c r="B13" s="124"/>
      <c r="C13" s="124"/>
      <c r="D13" s="124"/>
      <c r="E13" s="121" t="s">
        <v>116</v>
      </c>
      <c r="F13" s="126"/>
      <c r="G13" s="136" t="s">
        <v>144</v>
      </c>
      <c r="H13" s="137"/>
    </row>
    <row r="14" spans="1:12" ht="21" customHeight="1">
      <c r="A14" s="36" t="s">
        <v>327</v>
      </c>
      <c r="B14" s="11" t="s">
        <v>229</v>
      </c>
      <c r="C14" s="78">
        <v>325</v>
      </c>
      <c r="D14" s="78">
        <v>325</v>
      </c>
      <c r="E14" s="80">
        <f t="shared" ref="E14:F19" si="0">C14*0.95</f>
        <v>308.75</v>
      </c>
      <c r="F14" s="80">
        <f t="shared" si="0"/>
        <v>308.75</v>
      </c>
      <c r="G14" s="80">
        <v>48.75</v>
      </c>
      <c r="H14" s="82">
        <v>48.75</v>
      </c>
    </row>
    <row r="15" spans="1:12" ht="21" customHeight="1">
      <c r="A15" s="36" t="s">
        <v>328</v>
      </c>
      <c r="B15" s="11" t="s">
        <v>229</v>
      </c>
      <c r="C15" s="78">
        <v>220</v>
      </c>
      <c r="D15" s="78">
        <v>220</v>
      </c>
      <c r="E15" s="80">
        <f t="shared" si="0"/>
        <v>209</v>
      </c>
      <c r="F15" s="80">
        <f t="shared" si="0"/>
        <v>209</v>
      </c>
      <c r="G15" s="80">
        <v>33</v>
      </c>
      <c r="H15" s="82">
        <v>33</v>
      </c>
    </row>
    <row r="16" spans="1:12" ht="21" customHeight="1">
      <c r="A16" s="36" t="s">
        <v>329</v>
      </c>
      <c r="B16" s="11" t="s">
        <v>151</v>
      </c>
      <c r="C16" s="78">
        <v>395</v>
      </c>
      <c r="D16" s="78">
        <v>395</v>
      </c>
      <c r="E16" s="80">
        <f t="shared" si="0"/>
        <v>375.25</v>
      </c>
      <c r="F16" s="80">
        <f t="shared" si="0"/>
        <v>375.25</v>
      </c>
      <c r="G16" s="80">
        <v>59.25</v>
      </c>
      <c r="H16" s="82">
        <v>59.25</v>
      </c>
    </row>
    <row r="17" spans="1:12" ht="21" customHeight="1">
      <c r="A17" s="36" t="s">
        <v>330</v>
      </c>
      <c r="B17" s="11" t="s">
        <v>151</v>
      </c>
      <c r="C17" s="78">
        <v>265</v>
      </c>
      <c r="D17" s="78">
        <v>265</v>
      </c>
      <c r="E17" s="80">
        <f t="shared" si="0"/>
        <v>251.75</v>
      </c>
      <c r="F17" s="80">
        <f t="shared" si="0"/>
        <v>251.75</v>
      </c>
      <c r="G17" s="80">
        <v>39.75</v>
      </c>
      <c r="H17" s="82">
        <v>39.75</v>
      </c>
    </row>
    <row r="18" spans="1:12" ht="21" customHeight="1">
      <c r="A18" s="36" t="s">
        <v>331</v>
      </c>
      <c r="B18" s="11" t="s">
        <v>146</v>
      </c>
      <c r="C18" s="78">
        <v>435</v>
      </c>
      <c r="D18" s="78">
        <v>435</v>
      </c>
      <c r="E18" s="80">
        <f t="shared" si="0"/>
        <v>413.25</v>
      </c>
      <c r="F18" s="80">
        <f t="shared" si="0"/>
        <v>413.25</v>
      </c>
      <c r="G18" s="80">
        <v>65.25</v>
      </c>
      <c r="H18" s="82">
        <v>65.25</v>
      </c>
    </row>
    <row r="19" spans="1:12" ht="21" customHeight="1">
      <c r="A19" s="36" t="s">
        <v>332</v>
      </c>
      <c r="B19" s="11" t="s">
        <v>146</v>
      </c>
      <c r="C19" s="78">
        <v>295</v>
      </c>
      <c r="D19" s="78">
        <v>295</v>
      </c>
      <c r="E19" s="80">
        <f t="shared" si="0"/>
        <v>280.25</v>
      </c>
      <c r="F19" s="80">
        <f t="shared" si="0"/>
        <v>280.25</v>
      </c>
      <c r="G19" s="80">
        <v>44.25</v>
      </c>
      <c r="H19" s="82">
        <v>44.25</v>
      </c>
    </row>
    <row r="20" spans="1:12" s="5" customFormat="1" ht="21.95" customHeight="1">
      <c r="A20" s="123" t="s">
        <v>333</v>
      </c>
      <c r="B20" s="124"/>
      <c r="C20" s="124"/>
      <c r="D20" s="124"/>
      <c r="E20" s="121"/>
      <c r="F20" s="126"/>
      <c r="G20" s="136" t="s">
        <v>334</v>
      </c>
      <c r="H20" s="137"/>
      <c r="I20" s="3"/>
      <c r="J20" s="3"/>
      <c r="K20" s="3"/>
      <c r="L20" s="3"/>
    </row>
    <row r="21" spans="1:12" ht="21.95" customHeight="1">
      <c r="A21" s="118" t="s">
        <v>335</v>
      </c>
      <c r="B21" s="11" t="s">
        <v>208</v>
      </c>
      <c r="C21" s="54">
        <v>59</v>
      </c>
      <c r="D21" s="54">
        <v>39</v>
      </c>
      <c r="E21" s="54">
        <v>59</v>
      </c>
      <c r="F21" s="54">
        <v>39</v>
      </c>
      <c r="G21" s="56"/>
      <c r="H21" s="59"/>
    </row>
    <row r="22" spans="1:12" ht="21.95" customHeight="1">
      <c r="A22" s="118" t="s">
        <v>336</v>
      </c>
      <c r="B22" s="11" t="s">
        <v>337</v>
      </c>
      <c r="C22" s="54">
        <v>99</v>
      </c>
      <c r="D22" s="54">
        <v>79</v>
      </c>
      <c r="E22" s="54">
        <v>99</v>
      </c>
      <c r="F22" s="54">
        <v>79</v>
      </c>
      <c r="G22" s="56"/>
      <c r="H22" s="59"/>
    </row>
    <row r="23" spans="1:12" ht="21.95" customHeight="1" thickBot="1">
      <c r="A23" s="60" t="s">
        <v>338</v>
      </c>
      <c r="B23" s="48"/>
      <c r="C23" s="48"/>
      <c r="D23" s="63"/>
      <c r="E23" s="48"/>
      <c r="F23" s="64"/>
      <c r="G23" s="48"/>
      <c r="H23" s="49"/>
    </row>
  </sheetData>
  <sheetProtection selectLockedCells="1"/>
  <mergeCells count="24">
    <mergeCell ref="A3:D3"/>
    <mergeCell ref="E3:F3"/>
    <mergeCell ref="G3:H3"/>
    <mergeCell ref="A5:D5"/>
    <mergeCell ref="E5:F5"/>
    <mergeCell ref="G5:H5"/>
    <mergeCell ref="G1:H1"/>
    <mergeCell ref="A1:A2"/>
    <mergeCell ref="B1:B2"/>
    <mergeCell ref="C1:D1"/>
    <mergeCell ref="E1:F1"/>
    <mergeCell ref="G13:H13"/>
    <mergeCell ref="A20:D20"/>
    <mergeCell ref="E20:F20"/>
    <mergeCell ref="G20:H20"/>
    <mergeCell ref="A7:D7"/>
    <mergeCell ref="E7:F7"/>
    <mergeCell ref="G7:H7"/>
    <mergeCell ref="A8:A9"/>
    <mergeCell ref="A10:D10"/>
    <mergeCell ref="E10:F10"/>
    <mergeCell ref="G10:H10"/>
    <mergeCell ref="A13:D13"/>
    <mergeCell ref="E13:F13"/>
  </mergeCells>
  <phoneticPr fontId="6" type="noConversion"/>
  <pageMargins left="0.25" right="0.25" top="0.6" bottom="0.55000000000000004" header="0.13" footer="0.13"/>
  <pageSetup paperSize="9" orientation="landscape" r:id="rId1"/>
  <headerFooter alignWithMargins="0">
    <oddHeader>&amp;L&amp;G&amp;R&amp;"幼圆,加粗"
&amp;D</oddHeader>
    <oddFooter>&amp;C&amp;"Candara,常规"&amp;10 50 Bennington Way, Wigram, Christchurch, 8042, New Zealand
 &amp;G Weibo.com/KateTravel   Email: Enquiry@katetravel.co.nz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2"/>
  <sheetViews>
    <sheetView view="pageBreakPreview" topLeftCell="C32" zoomScaleNormal="100" zoomScaleSheetLayoutView="100" workbookViewId="0">
      <selection activeCell="I32" sqref="I32"/>
    </sheetView>
  </sheetViews>
  <sheetFormatPr defaultColWidth="13.125" defaultRowHeight="22.5" customHeight="1"/>
  <cols>
    <col min="1" max="1" width="83.625" style="3" customWidth="1"/>
    <col min="2" max="2" width="9.75" style="3" bestFit="1" customWidth="1"/>
    <col min="3" max="3" width="8" style="3" customWidth="1"/>
    <col min="4" max="4" width="8" style="6" customWidth="1"/>
    <col min="5" max="5" width="8" style="3" customWidth="1"/>
    <col min="6" max="6" width="8" style="7" customWidth="1"/>
    <col min="7" max="8" width="8.5" style="3" customWidth="1"/>
    <col min="9" max="16384" width="13.125" style="3"/>
  </cols>
  <sheetData>
    <row r="1" spans="1:9" ht="22.5" customHeight="1">
      <c r="A1" s="129" t="s">
        <v>339</v>
      </c>
      <c r="B1" s="131" t="s">
        <v>160</v>
      </c>
      <c r="C1" s="133" t="s">
        <v>161</v>
      </c>
      <c r="D1" s="133"/>
      <c r="E1" s="131" t="s">
        <v>134</v>
      </c>
      <c r="F1" s="131"/>
      <c r="G1" s="131" t="s">
        <v>51</v>
      </c>
      <c r="H1" s="135"/>
    </row>
    <row r="2" spans="1:9" ht="22.5" customHeight="1">
      <c r="A2" s="130"/>
      <c r="B2" s="132"/>
      <c r="C2" s="31" t="s">
        <v>0</v>
      </c>
      <c r="D2" s="31" t="s">
        <v>135</v>
      </c>
      <c r="E2" s="52" t="s">
        <v>0</v>
      </c>
      <c r="F2" s="116" t="s">
        <v>135</v>
      </c>
      <c r="G2" s="52" t="s">
        <v>0</v>
      </c>
      <c r="H2" s="35" t="s">
        <v>135</v>
      </c>
      <c r="I2" s="7"/>
    </row>
    <row r="3" spans="1:9" ht="22.5" customHeight="1">
      <c r="A3" s="123" t="s">
        <v>340</v>
      </c>
      <c r="B3" s="124"/>
      <c r="C3" s="124"/>
      <c r="D3" s="124"/>
      <c r="E3" s="136"/>
      <c r="F3" s="136"/>
      <c r="G3" s="136" t="s">
        <v>137</v>
      </c>
      <c r="H3" s="137"/>
      <c r="I3" s="7"/>
    </row>
    <row r="4" spans="1:9" ht="22.5" customHeight="1">
      <c r="A4" s="125" t="s">
        <v>341</v>
      </c>
      <c r="B4" s="11" t="s">
        <v>342</v>
      </c>
      <c r="C4" s="54">
        <v>89</v>
      </c>
      <c r="D4" s="54">
        <v>21</v>
      </c>
      <c r="E4" s="54">
        <v>75</v>
      </c>
      <c r="F4" s="54">
        <f>D4*0.95</f>
        <v>19.95</v>
      </c>
      <c r="G4" s="56"/>
      <c r="H4" s="59"/>
      <c r="I4" s="7"/>
    </row>
    <row r="5" spans="1:9" ht="22.5" customHeight="1">
      <c r="A5" s="125"/>
      <c r="B5" s="11" t="s">
        <v>343</v>
      </c>
      <c r="C5" s="54">
        <v>59</v>
      </c>
      <c r="D5" s="54">
        <v>14</v>
      </c>
      <c r="E5" s="54">
        <v>50</v>
      </c>
      <c r="F5" s="54">
        <f>D5*0.95</f>
        <v>13.299999999999999</v>
      </c>
      <c r="G5" s="56"/>
      <c r="H5" s="59"/>
      <c r="I5" s="7"/>
    </row>
    <row r="6" spans="1:9" ht="22.5" customHeight="1">
      <c r="A6" s="125" t="s">
        <v>344</v>
      </c>
      <c r="B6" s="11" t="s">
        <v>342</v>
      </c>
      <c r="C6" s="54">
        <v>110</v>
      </c>
      <c r="D6" s="54">
        <v>21</v>
      </c>
      <c r="E6" s="54">
        <f>C6*0.95</f>
        <v>104.5</v>
      </c>
      <c r="F6" s="61">
        <f>D6*0.95</f>
        <v>19.95</v>
      </c>
      <c r="G6" s="56"/>
      <c r="H6" s="59"/>
    </row>
    <row r="7" spans="1:9" ht="22.5" customHeight="1">
      <c r="A7" s="125"/>
      <c r="B7" s="11" t="s">
        <v>343</v>
      </c>
      <c r="C7" s="54">
        <v>73</v>
      </c>
      <c r="D7" s="54">
        <v>14</v>
      </c>
      <c r="E7" s="54">
        <f>C7*0.95</f>
        <v>69.349999999999994</v>
      </c>
      <c r="F7" s="54">
        <f>D7*0.95</f>
        <v>13.299999999999999</v>
      </c>
      <c r="G7" s="56"/>
      <c r="H7" s="59"/>
      <c r="I7" s="7"/>
    </row>
    <row r="8" spans="1:9" ht="22.5" customHeight="1">
      <c r="A8" s="36" t="s">
        <v>345</v>
      </c>
      <c r="B8" s="11" t="s">
        <v>346</v>
      </c>
      <c r="C8" s="54">
        <v>195</v>
      </c>
      <c r="D8" s="54">
        <v>135</v>
      </c>
      <c r="E8" s="56">
        <v>195</v>
      </c>
      <c r="F8" s="56">
        <v>135</v>
      </c>
      <c r="G8" s="56"/>
      <c r="H8" s="59"/>
    </row>
    <row r="9" spans="1:9" ht="22.5" customHeight="1">
      <c r="A9" s="123" t="s">
        <v>347</v>
      </c>
      <c r="B9" s="124"/>
      <c r="C9" s="124"/>
      <c r="D9" s="124"/>
      <c r="E9" s="154" t="s">
        <v>84</v>
      </c>
      <c r="F9" s="154"/>
      <c r="G9" s="136" t="s">
        <v>137</v>
      </c>
      <c r="H9" s="137"/>
    </row>
    <row r="10" spans="1:9" ht="22.5" customHeight="1">
      <c r="A10" s="36" t="s">
        <v>348</v>
      </c>
      <c r="B10" s="11" t="s">
        <v>215</v>
      </c>
      <c r="C10" s="54">
        <v>107</v>
      </c>
      <c r="D10" s="54">
        <v>107</v>
      </c>
      <c r="E10" s="56">
        <f>C10*0.95</f>
        <v>101.64999999999999</v>
      </c>
      <c r="F10" s="56">
        <f>D10*0.95</f>
        <v>101.64999999999999</v>
      </c>
      <c r="G10" s="56"/>
      <c r="H10" s="59"/>
    </row>
    <row r="11" spans="1:9" ht="22.5" customHeight="1">
      <c r="A11" s="36" t="s">
        <v>349</v>
      </c>
      <c r="B11" s="11" t="s">
        <v>215</v>
      </c>
      <c r="C11" s="54">
        <v>119</v>
      </c>
      <c r="D11" s="54">
        <v>119</v>
      </c>
      <c r="E11" s="56">
        <f>C11*0.95</f>
        <v>113.05</v>
      </c>
      <c r="F11" s="56">
        <f>D11*0.95</f>
        <v>113.05</v>
      </c>
      <c r="G11" s="56"/>
      <c r="H11" s="59"/>
    </row>
    <row r="12" spans="1:9" ht="22.5" customHeight="1">
      <c r="A12" s="36" t="s">
        <v>350</v>
      </c>
      <c r="B12" s="11"/>
      <c r="C12" s="54"/>
      <c r="D12" s="54"/>
      <c r="E12" s="56"/>
      <c r="F12" s="56"/>
      <c r="G12" s="56"/>
      <c r="H12" s="59"/>
      <c r="I12" s="7"/>
    </row>
    <row r="13" spans="1:9" ht="22.5" customHeight="1">
      <c r="A13" s="123" t="s">
        <v>351</v>
      </c>
      <c r="B13" s="124"/>
      <c r="C13" s="124"/>
      <c r="D13" s="124"/>
      <c r="E13" s="154" t="s">
        <v>112</v>
      </c>
      <c r="F13" s="154"/>
      <c r="G13" s="136" t="s">
        <v>137</v>
      </c>
      <c r="H13" s="137"/>
      <c r="I13" s="7"/>
    </row>
    <row r="14" spans="1:9" ht="22.5" customHeight="1">
      <c r="A14" s="36" t="s">
        <v>352</v>
      </c>
      <c r="B14" s="11" t="s">
        <v>208</v>
      </c>
      <c r="C14" s="54">
        <v>49</v>
      </c>
      <c r="D14" s="54">
        <v>22</v>
      </c>
      <c r="E14" s="56">
        <f t="shared" ref="E14:F18" si="0">C14*0.95</f>
        <v>46.55</v>
      </c>
      <c r="F14" s="56">
        <f t="shared" si="0"/>
        <v>20.9</v>
      </c>
      <c r="G14" s="56"/>
      <c r="H14" s="59"/>
    </row>
    <row r="15" spans="1:9" ht="22.5" customHeight="1">
      <c r="A15" s="36" t="s">
        <v>353</v>
      </c>
      <c r="B15" s="11" t="s">
        <v>169</v>
      </c>
      <c r="C15" s="54">
        <v>90</v>
      </c>
      <c r="D15" s="54">
        <v>33</v>
      </c>
      <c r="E15" s="56">
        <f t="shared" si="0"/>
        <v>85.5</v>
      </c>
      <c r="F15" s="56">
        <f t="shared" si="0"/>
        <v>31.349999999999998</v>
      </c>
      <c r="G15" s="56"/>
      <c r="H15" s="59"/>
    </row>
    <row r="16" spans="1:9" ht="22.5" customHeight="1">
      <c r="A16" s="36" t="s">
        <v>354</v>
      </c>
      <c r="B16" s="11" t="s">
        <v>355</v>
      </c>
      <c r="C16" s="54">
        <v>145</v>
      </c>
      <c r="D16" s="54">
        <v>55</v>
      </c>
      <c r="E16" s="56">
        <f t="shared" si="0"/>
        <v>137.75</v>
      </c>
      <c r="F16" s="56">
        <f t="shared" si="0"/>
        <v>52.25</v>
      </c>
      <c r="G16" s="56"/>
      <c r="H16" s="59"/>
    </row>
    <row r="17" spans="1:9" ht="22.5" customHeight="1">
      <c r="A17" s="36" t="s">
        <v>356</v>
      </c>
      <c r="B17" s="11" t="s">
        <v>236</v>
      </c>
      <c r="C17" s="54">
        <v>130</v>
      </c>
      <c r="D17" s="54">
        <v>65</v>
      </c>
      <c r="E17" s="56">
        <f t="shared" si="0"/>
        <v>123.5</v>
      </c>
      <c r="F17" s="56">
        <f t="shared" si="0"/>
        <v>61.75</v>
      </c>
      <c r="G17" s="56"/>
      <c r="H17" s="59"/>
    </row>
    <row r="18" spans="1:9" ht="22.5" customHeight="1">
      <c r="A18" s="36" t="s">
        <v>357</v>
      </c>
      <c r="B18" s="11" t="s">
        <v>358</v>
      </c>
      <c r="C18" s="54">
        <v>180</v>
      </c>
      <c r="D18" s="54">
        <v>120</v>
      </c>
      <c r="E18" s="56">
        <f t="shared" si="0"/>
        <v>171</v>
      </c>
      <c r="F18" s="56">
        <f t="shared" si="0"/>
        <v>114</v>
      </c>
      <c r="G18" s="56"/>
      <c r="H18" s="59"/>
    </row>
    <row r="19" spans="1:9" ht="22.5" customHeight="1">
      <c r="A19" s="123" t="s">
        <v>359</v>
      </c>
      <c r="B19" s="124"/>
      <c r="C19" s="124"/>
      <c r="D19" s="124"/>
      <c r="E19" s="154" t="s">
        <v>112</v>
      </c>
      <c r="F19" s="154"/>
      <c r="G19" s="136" t="s">
        <v>137</v>
      </c>
      <c r="H19" s="137"/>
      <c r="I19" s="7"/>
    </row>
    <row r="20" spans="1:9" ht="22.5" customHeight="1">
      <c r="A20" s="36" t="s">
        <v>360</v>
      </c>
      <c r="B20" s="11" t="s">
        <v>210</v>
      </c>
      <c r="C20" s="54">
        <v>28</v>
      </c>
      <c r="D20" s="54">
        <v>14</v>
      </c>
      <c r="E20" s="56">
        <f>C20*0.95</f>
        <v>26.599999999999998</v>
      </c>
      <c r="F20" s="56">
        <f>D20*0.95</f>
        <v>13.299999999999999</v>
      </c>
      <c r="G20" s="56"/>
      <c r="H20" s="59"/>
    </row>
    <row r="21" spans="1:9" ht="22.5" customHeight="1" thickBot="1">
      <c r="A21" s="65" t="s">
        <v>361</v>
      </c>
      <c r="B21" s="66" t="s">
        <v>210</v>
      </c>
      <c r="C21" s="67">
        <v>40</v>
      </c>
      <c r="D21" s="67">
        <v>20</v>
      </c>
      <c r="E21" s="68">
        <f>C21*0.95</f>
        <v>38</v>
      </c>
      <c r="F21" s="68">
        <f>D21*0.95</f>
        <v>19</v>
      </c>
      <c r="G21" s="68"/>
      <c r="H21" s="69"/>
    </row>
    <row r="22" spans="1:9" ht="22.5" customHeight="1">
      <c r="A22" s="129" t="s">
        <v>339</v>
      </c>
      <c r="B22" s="131" t="s">
        <v>160</v>
      </c>
      <c r="C22" s="133" t="s">
        <v>161</v>
      </c>
      <c r="D22" s="133"/>
      <c r="E22" s="131" t="s">
        <v>134</v>
      </c>
      <c r="F22" s="131"/>
      <c r="G22" s="131" t="s">
        <v>113</v>
      </c>
      <c r="H22" s="135"/>
    </row>
    <row r="23" spans="1:9" ht="22.5" customHeight="1">
      <c r="A23" s="130"/>
      <c r="B23" s="132"/>
      <c r="C23" s="31" t="s">
        <v>0</v>
      </c>
      <c r="D23" s="31" t="s">
        <v>135</v>
      </c>
      <c r="E23" s="52" t="s">
        <v>0</v>
      </c>
      <c r="F23" s="116" t="s">
        <v>135</v>
      </c>
      <c r="G23" s="52" t="s">
        <v>0</v>
      </c>
      <c r="H23" s="35" t="s">
        <v>135</v>
      </c>
      <c r="I23" s="7"/>
    </row>
    <row r="24" spans="1:9" ht="22.5" customHeight="1">
      <c r="A24" s="123" t="s">
        <v>362</v>
      </c>
      <c r="B24" s="124"/>
      <c r="C24" s="124"/>
      <c r="D24" s="124"/>
      <c r="E24" s="154" t="s">
        <v>112</v>
      </c>
      <c r="F24" s="154"/>
      <c r="G24" s="136" t="s">
        <v>137</v>
      </c>
      <c r="H24" s="137"/>
    </row>
    <row r="25" spans="1:9" ht="22.5" customHeight="1">
      <c r="A25" s="36" t="s">
        <v>363</v>
      </c>
      <c r="B25" s="11"/>
      <c r="C25" s="54">
        <v>29</v>
      </c>
      <c r="D25" s="54">
        <v>10</v>
      </c>
      <c r="E25" s="56">
        <f>C25*0.95</f>
        <v>27.549999999999997</v>
      </c>
      <c r="F25" s="56">
        <f>D25*0.95</f>
        <v>9.5</v>
      </c>
      <c r="G25" s="56"/>
      <c r="H25" s="59"/>
      <c r="I25" s="7"/>
    </row>
    <row r="26" spans="1:9" s="5" customFormat="1" ht="22.5" customHeight="1">
      <c r="A26" s="36" t="s">
        <v>364</v>
      </c>
      <c r="B26" s="11" t="s">
        <v>114</v>
      </c>
      <c r="C26" s="54">
        <v>460</v>
      </c>
      <c r="D26" s="54" t="s">
        <v>92</v>
      </c>
      <c r="E26" s="56">
        <f>C26*0.95</f>
        <v>437</v>
      </c>
      <c r="F26" s="56" t="s">
        <v>92</v>
      </c>
      <c r="G26" s="56"/>
      <c r="H26" s="59"/>
      <c r="I26" s="3"/>
    </row>
    <row r="27" spans="1:9" s="5" customFormat="1" ht="22.5" customHeight="1">
      <c r="A27" s="36" t="s">
        <v>365</v>
      </c>
      <c r="B27" s="11" t="s">
        <v>114</v>
      </c>
      <c r="C27" s="54">
        <v>290</v>
      </c>
      <c r="D27" s="54"/>
      <c r="E27" s="56">
        <f t="shared" ref="E27:E28" si="1">C27*0.95</f>
        <v>275.5</v>
      </c>
      <c r="F27" s="56"/>
      <c r="G27" s="56"/>
      <c r="H27" s="59"/>
      <c r="I27" s="3"/>
    </row>
    <row r="28" spans="1:9" s="5" customFormat="1" ht="22.5" customHeight="1">
      <c r="A28" s="36" t="s">
        <v>366</v>
      </c>
      <c r="B28" s="11" t="s">
        <v>114</v>
      </c>
      <c r="C28" s="54">
        <v>160</v>
      </c>
      <c r="D28" s="54"/>
      <c r="E28" s="56">
        <f t="shared" si="1"/>
        <v>152</v>
      </c>
      <c r="F28" s="56"/>
      <c r="G28" s="56"/>
      <c r="H28" s="59"/>
      <c r="I28" s="3"/>
    </row>
    <row r="29" spans="1:9" ht="22.5" customHeight="1">
      <c r="A29" s="36" t="s">
        <v>367</v>
      </c>
      <c r="B29" s="11"/>
      <c r="C29" s="54"/>
      <c r="D29" s="54"/>
      <c r="E29" s="56"/>
      <c r="F29" s="56"/>
      <c r="G29" s="56"/>
      <c r="H29" s="59"/>
    </row>
    <row r="30" spans="1:9" ht="22.5" customHeight="1">
      <c r="A30" s="123" t="s">
        <v>368</v>
      </c>
      <c r="B30" s="124"/>
      <c r="C30" s="124"/>
      <c r="D30" s="124"/>
      <c r="E30" s="154" t="s">
        <v>112</v>
      </c>
      <c r="F30" s="154"/>
      <c r="G30" s="136" t="s">
        <v>137</v>
      </c>
      <c r="H30" s="137"/>
      <c r="I30" s="7"/>
    </row>
    <row r="31" spans="1:9" ht="22.5" customHeight="1" thickBot="1">
      <c r="A31" s="39" t="s">
        <v>369</v>
      </c>
      <c r="B31" s="40" t="s">
        <v>140</v>
      </c>
      <c r="C31" s="55">
        <v>52</v>
      </c>
      <c r="D31" s="55">
        <v>15</v>
      </c>
      <c r="E31" s="57">
        <f>C31*0.95</f>
        <v>49.4</v>
      </c>
      <c r="F31" s="57">
        <f>D31*0.95</f>
        <v>14.25</v>
      </c>
      <c r="G31" s="57"/>
      <c r="H31" s="42"/>
    </row>
    <row r="32" spans="1:9" ht="22.5" customHeight="1">
      <c r="C32" s="3" t="s">
        <v>90</v>
      </c>
    </row>
  </sheetData>
  <sheetProtection selectLockedCells="1"/>
  <mergeCells count="30">
    <mergeCell ref="G1:H1"/>
    <mergeCell ref="G3:H3"/>
    <mergeCell ref="G9:H9"/>
    <mergeCell ref="A1:A2"/>
    <mergeCell ref="B1:B2"/>
    <mergeCell ref="C1:D1"/>
    <mergeCell ref="E1:F1"/>
    <mergeCell ref="A4:A5"/>
    <mergeCell ref="A3:D3"/>
    <mergeCell ref="E3:F3"/>
    <mergeCell ref="A9:D9"/>
    <mergeCell ref="E9:F9"/>
    <mergeCell ref="A6:A7"/>
    <mergeCell ref="A13:D13"/>
    <mergeCell ref="E13:F13"/>
    <mergeCell ref="G13:H13"/>
    <mergeCell ref="A19:D19"/>
    <mergeCell ref="E19:F19"/>
    <mergeCell ref="G19:H19"/>
    <mergeCell ref="A30:D30"/>
    <mergeCell ref="E30:F30"/>
    <mergeCell ref="G30:H30"/>
    <mergeCell ref="G22:H22"/>
    <mergeCell ref="A24:D24"/>
    <mergeCell ref="E24:F24"/>
    <mergeCell ref="G24:H24"/>
    <mergeCell ref="A22:A23"/>
    <mergeCell ref="B22:B23"/>
    <mergeCell ref="C22:D22"/>
    <mergeCell ref="E22:F22"/>
  </mergeCells>
  <phoneticPr fontId="6" type="noConversion"/>
  <pageMargins left="0.25" right="0.25" top="0.75" bottom="0.75" header="0.3" footer="0.3"/>
  <pageSetup paperSize="9" orientation="landscape" r:id="rId1"/>
  <headerFooter alignWithMargins="0">
    <oddHeader>&amp;L&amp;G&amp;R&amp;"幼圆,加粗"
&amp;D</oddHeader>
    <oddFooter>&amp;C&amp;"Candara,常规"&amp;10 50 Bennington Way, Wigram, Christchurch, 8042, New Zealand
 &amp;G Weibo.com/KateTravel   Email: Enquiry@katetravel.co.nz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4"/>
  <sheetViews>
    <sheetView view="pageBreakPreview" topLeftCell="C34" zoomScaleNormal="100" zoomScaleSheetLayoutView="100" workbookViewId="0">
      <selection activeCell="I34" sqref="I34"/>
    </sheetView>
  </sheetViews>
  <sheetFormatPr defaultColWidth="13.125" defaultRowHeight="22.5" customHeight="1"/>
  <cols>
    <col min="1" max="1" width="83.625" style="3" customWidth="1"/>
    <col min="2" max="2" width="9.75" style="3" bestFit="1" customWidth="1"/>
    <col min="3" max="3" width="8" style="3" customWidth="1"/>
    <col min="4" max="4" width="8" style="6" customWidth="1"/>
    <col min="5" max="5" width="8" style="3" customWidth="1"/>
    <col min="6" max="6" width="8" style="7" customWidth="1"/>
    <col min="7" max="8" width="8.5" style="3" customWidth="1"/>
    <col min="9" max="16384" width="13.125" style="3"/>
  </cols>
  <sheetData>
    <row r="1" spans="1:9" ht="22.5" customHeight="1">
      <c r="A1" s="129" t="s">
        <v>370</v>
      </c>
      <c r="B1" s="131" t="s">
        <v>160</v>
      </c>
      <c r="C1" s="133" t="s">
        <v>161</v>
      </c>
      <c r="D1" s="133"/>
      <c r="E1" s="131" t="s">
        <v>134</v>
      </c>
      <c r="F1" s="131"/>
      <c r="G1" s="131" t="s">
        <v>51</v>
      </c>
      <c r="H1" s="135"/>
    </row>
    <row r="2" spans="1:9" ht="22.5" customHeight="1">
      <c r="A2" s="130"/>
      <c r="B2" s="132"/>
      <c r="C2" s="31" t="s">
        <v>0</v>
      </c>
      <c r="D2" s="31" t="s">
        <v>135</v>
      </c>
      <c r="E2" s="87" t="s">
        <v>0</v>
      </c>
      <c r="F2" s="116" t="s">
        <v>135</v>
      </c>
      <c r="G2" s="87" t="s">
        <v>0</v>
      </c>
      <c r="H2" s="35" t="s">
        <v>135</v>
      </c>
    </row>
    <row r="3" spans="1:9" ht="22.5" customHeight="1">
      <c r="A3" s="123" t="s">
        <v>371</v>
      </c>
      <c r="B3" s="124"/>
      <c r="C3" s="124"/>
      <c r="D3" s="124"/>
      <c r="E3" s="154" t="s">
        <v>84</v>
      </c>
      <c r="F3" s="154"/>
      <c r="G3" s="136" t="s">
        <v>137</v>
      </c>
      <c r="H3" s="137"/>
    </row>
    <row r="4" spans="1:9" ht="22.5" customHeight="1">
      <c r="A4" s="36" t="s">
        <v>372</v>
      </c>
      <c r="B4" s="11" t="s">
        <v>165</v>
      </c>
      <c r="C4" s="88">
        <v>80</v>
      </c>
      <c r="D4" s="88">
        <v>40</v>
      </c>
      <c r="E4" s="88">
        <f t="shared" ref="E4:F17" si="0">C4*0.95</f>
        <v>76</v>
      </c>
      <c r="F4" s="88">
        <f t="shared" si="0"/>
        <v>38</v>
      </c>
      <c r="G4" s="90"/>
      <c r="H4" s="92"/>
      <c r="I4" s="7"/>
    </row>
    <row r="5" spans="1:9" ht="22.5" customHeight="1">
      <c r="A5" s="36" t="s">
        <v>373</v>
      </c>
      <c r="B5" s="11" t="s">
        <v>165</v>
      </c>
      <c r="C5" s="88">
        <v>78</v>
      </c>
      <c r="D5" s="88">
        <v>36</v>
      </c>
      <c r="E5" s="88">
        <f t="shared" si="0"/>
        <v>74.099999999999994</v>
      </c>
      <c r="F5" s="88">
        <f t="shared" si="0"/>
        <v>34.199999999999996</v>
      </c>
      <c r="G5" s="90"/>
      <c r="H5" s="92"/>
      <c r="I5" s="7"/>
    </row>
    <row r="6" spans="1:9" ht="22.5" customHeight="1">
      <c r="A6" s="36" t="s">
        <v>374</v>
      </c>
      <c r="B6" s="11" t="s">
        <v>165</v>
      </c>
      <c r="C6" s="88">
        <v>78</v>
      </c>
      <c r="D6" s="88">
        <v>36</v>
      </c>
      <c r="E6" s="88">
        <f t="shared" si="0"/>
        <v>74.099999999999994</v>
      </c>
      <c r="F6" s="88">
        <f t="shared" si="0"/>
        <v>34.199999999999996</v>
      </c>
      <c r="G6" s="90"/>
      <c r="H6" s="92"/>
      <c r="I6" s="7"/>
    </row>
    <row r="7" spans="1:9" ht="22.5" customHeight="1">
      <c r="A7" s="36" t="s">
        <v>375</v>
      </c>
      <c r="B7" s="11" t="s">
        <v>156</v>
      </c>
      <c r="C7" s="88">
        <v>48</v>
      </c>
      <c r="D7" s="88">
        <v>24</v>
      </c>
      <c r="E7" s="88">
        <f t="shared" si="0"/>
        <v>45.599999999999994</v>
      </c>
      <c r="F7" s="88">
        <f t="shared" si="0"/>
        <v>22.799999999999997</v>
      </c>
      <c r="G7" s="90"/>
      <c r="H7" s="92"/>
    </row>
    <row r="8" spans="1:9" ht="22.5" customHeight="1">
      <c r="A8" s="36" t="s">
        <v>376</v>
      </c>
      <c r="B8" s="11" t="s">
        <v>377</v>
      </c>
      <c r="C8" s="88">
        <v>78</v>
      </c>
      <c r="D8" s="88">
        <f t="shared" ref="D8:D11" si="1">SUM(C8*0.5)</f>
        <v>39</v>
      </c>
      <c r="E8" s="88">
        <f t="shared" si="0"/>
        <v>74.099999999999994</v>
      </c>
      <c r="F8" s="88">
        <f t="shared" si="0"/>
        <v>37.049999999999997</v>
      </c>
      <c r="G8" s="90"/>
      <c r="H8" s="92"/>
    </row>
    <row r="9" spans="1:9" ht="22.5" customHeight="1">
      <c r="A9" s="36" t="s">
        <v>378</v>
      </c>
      <c r="B9" s="11" t="s">
        <v>379</v>
      </c>
      <c r="C9" s="88">
        <v>60</v>
      </c>
      <c r="D9" s="88">
        <f t="shared" si="1"/>
        <v>30</v>
      </c>
      <c r="E9" s="88">
        <f t="shared" si="0"/>
        <v>57</v>
      </c>
      <c r="F9" s="88">
        <f t="shared" si="0"/>
        <v>28.5</v>
      </c>
      <c r="G9" s="90"/>
      <c r="H9" s="92"/>
    </row>
    <row r="10" spans="1:9" ht="22.5" customHeight="1">
      <c r="A10" s="36" t="s">
        <v>380</v>
      </c>
      <c r="B10" s="11" t="s">
        <v>379</v>
      </c>
      <c r="C10" s="88">
        <v>68</v>
      </c>
      <c r="D10" s="88">
        <f t="shared" si="1"/>
        <v>34</v>
      </c>
      <c r="E10" s="88">
        <f t="shared" si="0"/>
        <v>64.599999999999994</v>
      </c>
      <c r="F10" s="88">
        <f t="shared" si="0"/>
        <v>32.299999999999997</v>
      </c>
      <c r="G10" s="90"/>
      <c r="H10" s="92"/>
    </row>
    <row r="11" spans="1:9" ht="22.5" customHeight="1">
      <c r="A11" s="36" t="s">
        <v>381</v>
      </c>
      <c r="B11" s="11" t="s">
        <v>355</v>
      </c>
      <c r="C11" s="88">
        <v>68</v>
      </c>
      <c r="D11" s="88">
        <f t="shared" si="1"/>
        <v>34</v>
      </c>
      <c r="E11" s="88">
        <f t="shared" si="0"/>
        <v>64.599999999999994</v>
      </c>
      <c r="F11" s="88">
        <f t="shared" si="0"/>
        <v>32.299999999999997</v>
      </c>
      <c r="G11" s="90"/>
      <c r="H11" s="92"/>
    </row>
    <row r="12" spans="1:9" s="5" customFormat="1" ht="22.5" customHeight="1">
      <c r="A12" s="36" t="s">
        <v>382</v>
      </c>
      <c r="B12" s="11" t="s">
        <v>149</v>
      </c>
      <c r="C12" s="88">
        <v>85</v>
      </c>
      <c r="D12" s="88">
        <v>60</v>
      </c>
      <c r="E12" s="88">
        <f t="shared" si="0"/>
        <v>80.75</v>
      </c>
      <c r="F12" s="88">
        <f t="shared" si="0"/>
        <v>57</v>
      </c>
      <c r="G12" s="90"/>
      <c r="H12" s="92"/>
      <c r="I12" s="3"/>
    </row>
    <row r="13" spans="1:9" ht="22.5" customHeight="1">
      <c r="A13" s="36" t="s">
        <v>383</v>
      </c>
      <c r="B13" s="11" t="s">
        <v>346</v>
      </c>
      <c r="C13" s="88">
        <v>160</v>
      </c>
      <c r="D13" s="88">
        <v>110</v>
      </c>
      <c r="E13" s="88">
        <f t="shared" si="0"/>
        <v>152</v>
      </c>
      <c r="F13" s="88">
        <f t="shared" si="0"/>
        <v>104.5</v>
      </c>
      <c r="G13" s="90"/>
      <c r="H13" s="92"/>
    </row>
    <row r="14" spans="1:9" ht="22.5" customHeight="1">
      <c r="A14" s="36" t="s">
        <v>384</v>
      </c>
      <c r="B14" s="11" t="s">
        <v>346</v>
      </c>
      <c r="C14" s="88">
        <v>148</v>
      </c>
      <c r="D14" s="88">
        <v>90</v>
      </c>
      <c r="E14" s="88">
        <f t="shared" si="0"/>
        <v>140.6</v>
      </c>
      <c r="F14" s="88">
        <f t="shared" si="0"/>
        <v>85.5</v>
      </c>
      <c r="G14" s="90"/>
      <c r="H14" s="92"/>
    </row>
    <row r="15" spans="1:9" ht="22.5" customHeight="1">
      <c r="A15" s="36" t="s">
        <v>385</v>
      </c>
      <c r="B15" s="11" t="s">
        <v>346</v>
      </c>
      <c r="C15" s="88">
        <v>130</v>
      </c>
      <c r="D15" s="88">
        <v>90</v>
      </c>
      <c r="E15" s="88">
        <f t="shared" si="0"/>
        <v>123.5</v>
      </c>
      <c r="F15" s="88">
        <f t="shared" si="0"/>
        <v>85.5</v>
      </c>
      <c r="G15" s="90"/>
      <c r="H15" s="92"/>
    </row>
    <row r="16" spans="1:9" ht="22.5" customHeight="1">
      <c r="A16" s="36" t="s">
        <v>386</v>
      </c>
      <c r="B16" s="11" t="s">
        <v>358</v>
      </c>
      <c r="C16" s="88">
        <v>165</v>
      </c>
      <c r="D16" s="88">
        <v>110</v>
      </c>
      <c r="E16" s="88">
        <f t="shared" si="0"/>
        <v>156.75</v>
      </c>
      <c r="F16" s="88">
        <f t="shared" si="0"/>
        <v>104.5</v>
      </c>
      <c r="G16" s="90"/>
      <c r="H16" s="92"/>
    </row>
    <row r="17" spans="1:9" ht="22.5" customHeight="1">
      <c r="A17" s="36" t="s">
        <v>387</v>
      </c>
      <c r="B17" s="11" t="s">
        <v>358</v>
      </c>
      <c r="C17" s="88">
        <v>195</v>
      </c>
      <c r="D17" s="88">
        <v>155</v>
      </c>
      <c r="E17" s="88">
        <f t="shared" si="0"/>
        <v>185.25</v>
      </c>
      <c r="F17" s="88">
        <f t="shared" si="0"/>
        <v>147.25</v>
      </c>
      <c r="G17" s="90"/>
      <c r="H17" s="92"/>
    </row>
    <row r="18" spans="1:9" ht="22.5" customHeight="1" thickBot="1">
      <c r="A18" s="39" t="s">
        <v>388</v>
      </c>
      <c r="B18" s="40"/>
      <c r="C18" s="89"/>
      <c r="D18" s="89"/>
      <c r="E18" s="89"/>
      <c r="F18" s="89"/>
      <c r="G18" s="91"/>
      <c r="H18" s="42"/>
    </row>
    <row r="22" spans="1:9" ht="22.5" customHeight="1" thickBot="1"/>
    <row r="23" spans="1:9" ht="22.5" customHeight="1">
      <c r="A23" s="129" t="s">
        <v>370</v>
      </c>
      <c r="B23" s="131" t="s">
        <v>160</v>
      </c>
      <c r="C23" s="133" t="s">
        <v>161</v>
      </c>
      <c r="D23" s="133"/>
      <c r="E23" s="131" t="s">
        <v>134</v>
      </c>
      <c r="F23" s="131"/>
      <c r="G23" s="131" t="s">
        <v>120</v>
      </c>
      <c r="H23" s="135"/>
      <c r="I23" s="7"/>
    </row>
    <row r="24" spans="1:9" ht="22.5" customHeight="1">
      <c r="A24" s="130"/>
      <c r="B24" s="132"/>
      <c r="C24" s="31" t="s">
        <v>0</v>
      </c>
      <c r="D24" s="31" t="s">
        <v>135</v>
      </c>
      <c r="E24" s="77" t="s">
        <v>0</v>
      </c>
      <c r="F24" s="116" t="s">
        <v>135</v>
      </c>
      <c r="G24" s="77" t="s">
        <v>0</v>
      </c>
      <c r="H24" s="35" t="s">
        <v>135</v>
      </c>
      <c r="I24" s="7"/>
    </row>
    <row r="25" spans="1:9" ht="22.5" customHeight="1">
      <c r="A25" s="123" t="s">
        <v>389</v>
      </c>
      <c r="B25" s="124"/>
      <c r="C25" s="124"/>
      <c r="D25" s="124"/>
      <c r="E25" s="154" t="s">
        <v>116</v>
      </c>
      <c r="F25" s="154"/>
      <c r="G25" s="136" t="s">
        <v>137</v>
      </c>
      <c r="H25" s="137"/>
      <c r="I25" s="7"/>
    </row>
    <row r="26" spans="1:9" ht="22.5" customHeight="1">
      <c r="A26" s="36" t="s">
        <v>121</v>
      </c>
      <c r="B26" s="11" t="s">
        <v>118</v>
      </c>
      <c r="C26" s="78">
        <v>75</v>
      </c>
      <c r="D26" s="78" t="s">
        <v>119</v>
      </c>
      <c r="E26" s="78">
        <f t="shared" ref="E26:E33" si="2">C26*0.95</f>
        <v>71.25</v>
      </c>
      <c r="F26" s="78" t="s">
        <v>119</v>
      </c>
      <c r="G26" s="80"/>
      <c r="H26" s="82"/>
      <c r="I26" s="7"/>
    </row>
    <row r="27" spans="1:9" ht="22.5" customHeight="1">
      <c r="A27" s="36" t="s">
        <v>122</v>
      </c>
      <c r="B27" s="11" t="s">
        <v>118</v>
      </c>
      <c r="C27" s="78">
        <v>72</v>
      </c>
      <c r="D27" s="78" t="s">
        <v>119</v>
      </c>
      <c r="E27" s="78">
        <f t="shared" si="2"/>
        <v>68.399999999999991</v>
      </c>
      <c r="F27" s="78" t="s">
        <v>119</v>
      </c>
      <c r="G27" s="80"/>
      <c r="H27" s="82"/>
      <c r="I27" s="7"/>
    </row>
    <row r="28" spans="1:9" ht="22.5" customHeight="1">
      <c r="A28" s="84" t="s">
        <v>123</v>
      </c>
      <c r="B28" s="11" t="s">
        <v>118</v>
      </c>
      <c r="C28" s="78">
        <v>82</v>
      </c>
      <c r="D28" s="78" t="s">
        <v>119</v>
      </c>
      <c r="E28" s="78">
        <f t="shared" si="2"/>
        <v>77.899999999999991</v>
      </c>
      <c r="F28" s="78" t="s">
        <v>119</v>
      </c>
      <c r="G28" s="80"/>
      <c r="H28" s="82"/>
    </row>
    <row r="29" spans="1:9" ht="22.5" customHeight="1">
      <c r="A29" s="36" t="s">
        <v>124</v>
      </c>
      <c r="B29" s="11" t="s">
        <v>118</v>
      </c>
      <c r="C29" s="78">
        <v>82</v>
      </c>
      <c r="D29" s="78" t="s">
        <v>119</v>
      </c>
      <c r="E29" s="78">
        <f t="shared" si="2"/>
        <v>77.899999999999991</v>
      </c>
      <c r="F29" s="78" t="s">
        <v>119</v>
      </c>
      <c r="G29" s="80"/>
      <c r="H29" s="82"/>
    </row>
    <row r="30" spans="1:9" ht="22.5" customHeight="1">
      <c r="A30" s="36" t="s">
        <v>125</v>
      </c>
      <c r="B30" s="11" t="s">
        <v>118</v>
      </c>
      <c r="C30" s="78">
        <v>72</v>
      </c>
      <c r="D30" s="78" t="s">
        <v>119</v>
      </c>
      <c r="E30" s="78">
        <f t="shared" si="2"/>
        <v>68.399999999999991</v>
      </c>
      <c r="F30" s="78" t="s">
        <v>119</v>
      </c>
      <c r="G30" s="80"/>
      <c r="H30" s="82"/>
    </row>
    <row r="31" spans="1:9" ht="22.5" customHeight="1">
      <c r="A31" s="36" t="s">
        <v>126</v>
      </c>
      <c r="B31" s="11" t="s">
        <v>118</v>
      </c>
      <c r="C31" s="78">
        <v>82</v>
      </c>
      <c r="D31" s="78" t="s">
        <v>119</v>
      </c>
      <c r="E31" s="78">
        <f t="shared" si="2"/>
        <v>77.899999999999991</v>
      </c>
      <c r="F31" s="78" t="s">
        <v>119</v>
      </c>
      <c r="G31" s="80"/>
      <c r="H31" s="82"/>
    </row>
    <row r="32" spans="1:9" ht="22.5" customHeight="1">
      <c r="A32" s="36" t="s">
        <v>127</v>
      </c>
      <c r="B32" s="11" t="s">
        <v>117</v>
      </c>
      <c r="C32" s="78">
        <v>67</v>
      </c>
      <c r="D32" s="78" t="s">
        <v>119</v>
      </c>
      <c r="E32" s="78">
        <f t="shared" si="2"/>
        <v>63.65</v>
      </c>
      <c r="F32" s="78" t="s">
        <v>119</v>
      </c>
      <c r="G32" s="80"/>
      <c r="H32" s="82"/>
    </row>
    <row r="33" spans="1:9" s="5" customFormat="1" ht="22.5" customHeight="1">
      <c r="A33" s="36" t="s">
        <v>128</v>
      </c>
      <c r="B33" s="11" t="s">
        <v>117</v>
      </c>
      <c r="C33" s="78">
        <v>77</v>
      </c>
      <c r="D33" s="78" t="s">
        <v>119</v>
      </c>
      <c r="E33" s="78">
        <f t="shared" si="2"/>
        <v>73.149999999999991</v>
      </c>
      <c r="F33" s="78" t="s">
        <v>119</v>
      </c>
      <c r="G33" s="80"/>
      <c r="H33" s="82"/>
      <c r="I33" s="3"/>
    </row>
    <row r="34" spans="1:9" ht="22.5" customHeight="1" thickBot="1">
      <c r="A34" s="39" t="s">
        <v>388</v>
      </c>
      <c r="B34" s="40"/>
      <c r="C34" s="79"/>
      <c r="D34" s="79"/>
      <c r="E34" s="79"/>
      <c r="F34" s="79"/>
      <c r="G34" s="81"/>
      <c r="H34" s="42"/>
    </row>
  </sheetData>
  <sheetProtection selectLockedCells="1"/>
  <mergeCells count="16">
    <mergeCell ref="A3:D3"/>
    <mergeCell ref="E3:F3"/>
    <mergeCell ref="G3:H3"/>
    <mergeCell ref="G1:H1"/>
    <mergeCell ref="A1:A2"/>
    <mergeCell ref="B1:B2"/>
    <mergeCell ref="C1:D1"/>
    <mergeCell ref="E1:F1"/>
    <mergeCell ref="G23:H23"/>
    <mergeCell ref="A25:D25"/>
    <mergeCell ref="E25:F25"/>
    <mergeCell ref="G25:H25"/>
    <mergeCell ref="A23:A24"/>
    <mergeCell ref="B23:B24"/>
    <mergeCell ref="C23:D23"/>
    <mergeCell ref="E23:F23"/>
  </mergeCells>
  <phoneticPr fontId="6" type="noConversion"/>
  <hyperlinks>
    <hyperlink ref="A3" r:id="rId1" display="http://www.abeltasman.co.nz/"/>
    <hyperlink ref="A25" r:id="rId2" display="http://www.abeltasman.co.nz/"/>
  </hyperlinks>
  <pageMargins left="0.23622047244094491" right="0.23622047244094491" top="0.55118110236220474" bottom="0.74803149606299213" header="3.937007874015748E-2" footer="0.31496062992125984"/>
  <pageSetup paperSize="9" orientation="landscape" r:id="rId3"/>
  <headerFooter alignWithMargins="0">
    <oddHeader>&amp;L&amp;G&amp;R&amp;"幼圆,加粗"
&amp;D</oddHeader>
    <oddFooter>&amp;C&amp;"Candara,常规"&amp;10 50 Bennington Way, Wigram, Christchurch, 8042, New Zealand
 &amp;G Weibo.com/KateTravel   Email: Enquiry@katetravel.co.nz</oddFooter>
  </headerFooter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6"/>
  <sheetViews>
    <sheetView view="pageBreakPreview" topLeftCell="C16" zoomScaleNormal="100" zoomScaleSheetLayoutView="100" workbookViewId="0">
      <selection activeCell="I16" sqref="I16"/>
    </sheetView>
  </sheetViews>
  <sheetFormatPr defaultColWidth="13.125" defaultRowHeight="22.5" customHeight="1"/>
  <cols>
    <col min="1" max="1" width="86.375" style="3" customWidth="1"/>
    <col min="2" max="2" width="9.75" style="3" bestFit="1" customWidth="1"/>
    <col min="3" max="3" width="8" style="3" customWidth="1"/>
    <col min="4" max="4" width="8" style="6" customWidth="1"/>
    <col min="5" max="5" width="8" style="3" customWidth="1"/>
    <col min="6" max="6" width="8" style="7" customWidth="1"/>
    <col min="7" max="8" width="8.5" style="3" customWidth="1"/>
    <col min="9" max="16384" width="13.125" style="3"/>
  </cols>
  <sheetData>
    <row r="1" spans="1:9" ht="22.5" customHeight="1">
      <c r="A1" s="129" t="s">
        <v>390</v>
      </c>
      <c r="B1" s="131" t="s">
        <v>160</v>
      </c>
      <c r="C1" s="133" t="s">
        <v>161</v>
      </c>
      <c r="D1" s="133"/>
      <c r="E1" s="131" t="s">
        <v>134</v>
      </c>
      <c r="F1" s="131"/>
      <c r="G1" s="131" t="s">
        <v>113</v>
      </c>
      <c r="H1" s="135"/>
    </row>
    <row r="2" spans="1:9" ht="22.5" customHeight="1">
      <c r="A2" s="130"/>
      <c r="B2" s="132"/>
      <c r="C2" s="31" t="s">
        <v>0</v>
      </c>
      <c r="D2" s="31" t="s">
        <v>135</v>
      </c>
      <c r="E2" s="52" t="s">
        <v>0</v>
      </c>
      <c r="F2" s="116" t="s">
        <v>135</v>
      </c>
      <c r="G2" s="52" t="s">
        <v>0</v>
      </c>
      <c r="H2" s="35" t="s">
        <v>135</v>
      </c>
      <c r="I2" s="7"/>
    </row>
    <row r="3" spans="1:9" ht="22.5" customHeight="1">
      <c r="A3" s="123" t="s">
        <v>391</v>
      </c>
      <c r="B3" s="124"/>
      <c r="C3" s="124"/>
      <c r="D3" s="124"/>
      <c r="E3" s="154" t="s">
        <v>115</v>
      </c>
      <c r="F3" s="154"/>
      <c r="G3" s="136" t="s">
        <v>137</v>
      </c>
      <c r="H3" s="137"/>
      <c r="I3" s="7"/>
    </row>
    <row r="4" spans="1:9" ht="22.5" customHeight="1">
      <c r="A4" s="36" t="s">
        <v>392</v>
      </c>
      <c r="B4" s="11" t="s">
        <v>208</v>
      </c>
      <c r="C4" s="54">
        <v>75</v>
      </c>
      <c r="D4" s="54">
        <v>38</v>
      </c>
      <c r="E4" s="54">
        <f t="shared" ref="E4:F7" si="0">C4*0.9</f>
        <v>67.5</v>
      </c>
      <c r="F4" s="54">
        <f t="shared" si="0"/>
        <v>34.200000000000003</v>
      </c>
      <c r="G4" s="56"/>
      <c r="H4" s="59"/>
      <c r="I4" s="7"/>
    </row>
    <row r="5" spans="1:9" ht="22.5" customHeight="1">
      <c r="A5" s="36" t="s">
        <v>393</v>
      </c>
      <c r="B5" s="11" t="s">
        <v>208</v>
      </c>
      <c r="C5" s="54">
        <v>75</v>
      </c>
      <c r="D5" s="54">
        <v>38</v>
      </c>
      <c r="E5" s="54">
        <f t="shared" si="0"/>
        <v>67.5</v>
      </c>
      <c r="F5" s="54">
        <f t="shared" si="0"/>
        <v>34.200000000000003</v>
      </c>
      <c r="G5" s="56"/>
      <c r="H5" s="59"/>
      <c r="I5" s="7"/>
    </row>
    <row r="6" spans="1:9" ht="22.5" customHeight="1">
      <c r="A6" s="36" t="s">
        <v>394</v>
      </c>
      <c r="B6" s="11" t="s">
        <v>142</v>
      </c>
      <c r="C6" s="54">
        <v>90</v>
      </c>
      <c r="D6" s="54">
        <v>22</v>
      </c>
      <c r="E6" s="54">
        <f t="shared" si="0"/>
        <v>81</v>
      </c>
      <c r="F6" s="54">
        <f t="shared" si="0"/>
        <v>19.8</v>
      </c>
      <c r="G6" s="56"/>
      <c r="H6" s="59"/>
      <c r="I6" s="7"/>
    </row>
    <row r="7" spans="1:9" ht="22.5" customHeight="1">
      <c r="A7" s="36" t="s">
        <v>395</v>
      </c>
      <c r="B7" s="11" t="s">
        <v>140</v>
      </c>
      <c r="C7" s="54">
        <v>45</v>
      </c>
      <c r="D7" s="54">
        <v>22</v>
      </c>
      <c r="E7" s="54">
        <f t="shared" si="0"/>
        <v>40.5</v>
      </c>
      <c r="F7" s="54">
        <f t="shared" si="0"/>
        <v>19.8</v>
      </c>
      <c r="G7" s="56"/>
      <c r="H7" s="59"/>
      <c r="I7" s="7"/>
    </row>
    <row r="8" spans="1:9" ht="22.5" customHeight="1">
      <c r="A8" s="36" t="s">
        <v>396</v>
      </c>
      <c r="B8" s="11"/>
      <c r="C8" s="54"/>
      <c r="D8" s="54"/>
      <c r="E8" s="54"/>
      <c r="F8" s="54"/>
      <c r="G8" s="56"/>
      <c r="H8" s="59"/>
      <c r="I8" s="7"/>
    </row>
    <row r="9" spans="1:9" ht="22.5" customHeight="1">
      <c r="A9" s="123" t="s">
        <v>397</v>
      </c>
      <c r="B9" s="124"/>
      <c r="C9" s="124"/>
      <c r="D9" s="124"/>
      <c r="E9" s="154" t="s">
        <v>112</v>
      </c>
      <c r="F9" s="154"/>
      <c r="G9" s="136" t="s">
        <v>137</v>
      </c>
      <c r="H9" s="137"/>
    </row>
    <row r="10" spans="1:9" ht="22.5" customHeight="1">
      <c r="A10" s="36" t="s">
        <v>398</v>
      </c>
      <c r="B10" s="11" t="s">
        <v>153</v>
      </c>
      <c r="C10" s="54">
        <v>117.5</v>
      </c>
      <c r="D10" s="54">
        <v>75</v>
      </c>
      <c r="E10" s="56">
        <f>C10*0.95</f>
        <v>111.625</v>
      </c>
      <c r="F10" s="56">
        <f>D10*0.95</f>
        <v>71.25</v>
      </c>
      <c r="G10" s="56"/>
      <c r="H10" s="59"/>
    </row>
    <row r="11" spans="1:9" ht="22.5" customHeight="1">
      <c r="A11" s="36" t="s">
        <v>399</v>
      </c>
      <c r="B11" s="11" t="s">
        <v>153</v>
      </c>
      <c r="C11" s="54">
        <v>203</v>
      </c>
      <c r="D11" s="54">
        <v>118</v>
      </c>
      <c r="E11" s="56">
        <f>C11*0.95</f>
        <v>192.85</v>
      </c>
      <c r="F11" s="56">
        <f>D11*0.95</f>
        <v>112.1</v>
      </c>
      <c r="G11" s="56"/>
      <c r="H11" s="59"/>
    </row>
    <row r="12" spans="1:9" ht="22.5" customHeight="1">
      <c r="A12" s="36" t="s">
        <v>400</v>
      </c>
      <c r="B12" s="11" t="s">
        <v>117</v>
      </c>
      <c r="C12" s="78">
        <v>270</v>
      </c>
      <c r="D12" s="78">
        <v>161</v>
      </c>
      <c r="E12" s="80">
        <f t="shared" ref="E12:F13" si="1">C12*0.95</f>
        <v>256.5</v>
      </c>
      <c r="F12" s="80">
        <f t="shared" si="1"/>
        <v>152.94999999999999</v>
      </c>
      <c r="G12" s="80"/>
      <c r="H12" s="82"/>
    </row>
    <row r="13" spans="1:9" ht="22.5" customHeight="1">
      <c r="A13" s="36" t="s">
        <v>401</v>
      </c>
      <c r="B13" s="11" t="s">
        <v>118</v>
      </c>
      <c r="C13" s="78">
        <v>284</v>
      </c>
      <c r="D13" s="78">
        <v>155</v>
      </c>
      <c r="E13" s="80">
        <f t="shared" si="1"/>
        <v>269.8</v>
      </c>
      <c r="F13" s="80">
        <f t="shared" si="1"/>
        <v>147.25</v>
      </c>
      <c r="G13" s="80"/>
      <c r="H13" s="82"/>
    </row>
    <row r="14" spans="1:9" ht="22.5" customHeight="1" thickBot="1">
      <c r="A14" s="39"/>
      <c r="B14" s="40"/>
      <c r="C14" s="55"/>
      <c r="D14" s="55"/>
      <c r="E14" s="57"/>
      <c r="F14" s="57"/>
      <c r="G14" s="57"/>
      <c r="H14" s="42"/>
    </row>
    <row r="15" spans="1:9" s="5" customFormat="1" ht="22.5" customHeight="1">
      <c r="A15" s="3"/>
      <c r="B15" s="3"/>
      <c r="C15" s="3"/>
      <c r="D15" s="6"/>
      <c r="E15" s="3"/>
      <c r="F15" s="7"/>
      <c r="G15" s="3"/>
      <c r="H15" s="3"/>
      <c r="I15" s="3"/>
    </row>
    <row r="16" spans="1:9" s="5" customFormat="1" ht="22.5" customHeight="1">
      <c r="A16" s="3"/>
      <c r="B16" s="3"/>
      <c r="C16" s="3"/>
      <c r="D16" s="6"/>
      <c r="E16" s="3"/>
      <c r="F16" s="7"/>
      <c r="G16" s="3"/>
      <c r="H16" s="3"/>
      <c r="I16" s="3"/>
    </row>
  </sheetData>
  <sheetProtection selectLockedCells="1"/>
  <mergeCells count="11">
    <mergeCell ref="A1:A2"/>
    <mergeCell ref="B1:B2"/>
    <mergeCell ref="C1:D1"/>
    <mergeCell ref="E1:F1"/>
    <mergeCell ref="G1:H1"/>
    <mergeCell ref="A3:D3"/>
    <mergeCell ref="E3:F3"/>
    <mergeCell ref="G3:H3"/>
    <mergeCell ref="A9:D9"/>
    <mergeCell ref="E9:F9"/>
    <mergeCell ref="G9:H9"/>
  </mergeCells>
  <phoneticPr fontId="6" type="noConversion"/>
  <pageMargins left="0.25" right="0.25" top="0.75" bottom="0.75" header="0.3" footer="0.3"/>
  <pageSetup paperSize="9" orientation="landscape" r:id="rId1"/>
  <headerFooter alignWithMargins="0">
    <oddHeader>&amp;L&amp;G&amp;R&amp;"幼圆,加粗"
&amp;D</oddHeader>
    <oddFooter>&amp;C&amp;"Candara,常规"&amp;10 50 Bennington Way, Wigram, Christchurch, 8042, New Zealand
 &amp;G Weibo.com/KateTravel   Email: Enquiry@katetravel.co.nz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10</vt:i4>
      </vt:variant>
    </vt:vector>
  </HeadingPairs>
  <TitlesOfParts>
    <vt:vector size="23" baseType="lpstr">
      <vt:lpstr>皇后鎮</vt:lpstr>
      <vt:lpstr>瓦納卡</vt:lpstr>
      <vt:lpstr>西海岸</vt:lpstr>
      <vt:lpstr>庫克山和蒂卡普</vt:lpstr>
      <vt:lpstr>基督城</vt:lpstr>
      <vt:lpstr>凱庫拉</vt:lpstr>
      <vt:lpstr>但尼丁</vt:lpstr>
      <vt:lpstr>南島北部</vt:lpstr>
      <vt:lpstr>斯圖爾特島</vt:lpstr>
      <vt:lpstr>奧克蘭</vt:lpstr>
      <vt:lpstr>羅托魯阿</vt:lpstr>
      <vt:lpstr>租車</vt:lpstr>
      <vt:lpstr>租車報價</vt:lpstr>
      <vt:lpstr>奧克蘭!Print_Area</vt:lpstr>
      <vt:lpstr>皇后鎮!Print_Area</vt:lpstr>
      <vt:lpstr>基督城!Print_Area</vt:lpstr>
      <vt:lpstr>凱庫拉!Print_Area</vt:lpstr>
      <vt:lpstr>庫克山和蒂卡普!Print_Area</vt:lpstr>
      <vt:lpstr>南島北部!Print_Area</vt:lpstr>
      <vt:lpstr>瓦納卡!Print_Area</vt:lpstr>
      <vt:lpstr>西海岸!Print_Area</vt:lpstr>
      <vt:lpstr>租車!Print_Area</vt:lpstr>
      <vt:lpstr>租車報價!Print_Area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Zheng</dc:creator>
  <cp:lastModifiedBy>Quinn</cp:lastModifiedBy>
  <cp:lastPrinted>2015-01-28T04:37:49Z</cp:lastPrinted>
  <dcterms:created xsi:type="dcterms:W3CDTF">2013-11-06T13:45:06Z</dcterms:created>
  <dcterms:modified xsi:type="dcterms:W3CDTF">2015-01-28T04:38:56Z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2052-9.1.0.4397</vt:lpwstr>
  </property>
</Properties>
</file>