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in\Documents\"/>
    </mc:Choice>
  </mc:AlternateContent>
  <bookViews>
    <workbookView xWindow="0" yWindow="0" windowWidth="20520" windowHeight="10988" activeTab="2"/>
  </bookViews>
  <sheets>
    <sheet name="Sheet2" sheetId="2" r:id="rId1"/>
    <sheet name="Sheet3" sheetId="3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I4" i="1"/>
  <c r="I5" i="1"/>
  <c r="I6" i="1"/>
  <c r="K6" i="1" s="1"/>
  <c r="I7" i="1"/>
  <c r="K7" i="1" s="1"/>
  <c r="I8" i="1"/>
  <c r="I9" i="1"/>
  <c r="I10" i="1"/>
  <c r="K10" i="1" s="1"/>
  <c r="I11" i="1"/>
  <c r="K11" i="1" s="1"/>
  <c r="I12" i="1"/>
  <c r="I13" i="1"/>
  <c r="I14" i="1"/>
  <c r="K14" i="1" s="1"/>
  <c r="I15" i="1"/>
  <c r="K15" i="1" s="1"/>
  <c r="I16" i="1"/>
  <c r="I17" i="1"/>
  <c r="I18" i="1"/>
  <c r="K18" i="1" s="1"/>
  <c r="I19" i="1"/>
  <c r="K19" i="1" s="1"/>
  <c r="I20" i="1"/>
  <c r="I21" i="1"/>
  <c r="I22" i="1"/>
  <c r="K22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K4" i="1"/>
  <c r="K5" i="1"/>
  <c r="K8" i="1"/>
  <c r="K9" i="1"/>
  <c r="K12" i="1"/>
  <c r="K13" i="1"/>
  <c r="K16" i="1"/>
  <c r="K17" i="1"/>
  <c r="K20" i="1"/>
  <c r="K21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A21" i="1"/>
  <c r="A22" i="1" s="1"/>
  <c r="A15" i="1"/>
  <c r="A16" i="1"/>
  <c r="A17" i="1" s="1"/>
  <c r="A18" i="1" s="1"/>
  <c r="A19" i="1" s="1"/>
  <c r="A20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<sst xmlns="http://schemas.openxmlformats.org/spreadsheetml/2006/main" count="61" uniqueCount="32">
  <si>
    <t xml:space="preserve">Volts </t>
  </si>
  <si>
    <t xml:space="preserve">degree change </t>
  </si>
  <si>
    <t xml:space="preserve">std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</si>
  <si>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</si>
  <si>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</si>
  <si>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</si>
  <si>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</si>
  <si>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</si>
  <si>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</si>
  <si>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</si>
  <si>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</si>
  <si>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</si>
  <si>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</si>
  <si>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</si>
  <si>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</si>
  <si>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</si>
  <si>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</si>
  <si>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</si>
  <si>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</si>
  <si>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</si>
  <si>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</si>
  <si>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</si>
  <si>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</si>
  <si>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</si>
  <si>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</si>
  <si>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</si>
  <si>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</si>
  <si>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Varible 1</t>
  </si>
  <si>
    <t xml:space="preserve">V_out/V_in </t>
  </si>
  <si>
    <t xml:space="preserve">Predicted </t>
  </si>
  <si>
    <t xml:space="preserve">Difference </t>
  </si>
  <si>
    <t xml:space="preserve">%Difference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</si>
</sst>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1">
                  <c:v>degree change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0.23130000000000001</c:v>
                </c:pt>
                <c:pt idx="1">
                  <c:v>0.4647</c:v>
                </c:pt>
                <c:pt idx="2">
                  <c:v>0.70389999999999997</c:v>
                </c:pt>
                <c:pt idx="3">
                  <c:v>0.93779999999999997</c:v>
                </c:pt>
                <c:pt idx="4">
                  <c:v>1.1707000000000001</c:v>
                </c:pt>
                <c:pt idx="5">
                  <c:v>1.4114</c:v>
                </c:pt>
                <c:pt idx="6">
                  <c:v>1.6488</c:v>
                </c:pt>
                <c:pt idx="7">
                  <c:v>1.8834</c:v>
                </c:pt>
                <c:pt idx="8">
                  <c:v>2.1212</c:v>
                </c:pt>
                <c:pt idx="9">
                  <c:v>2.3573</c:v>
                </c:pt>
                <c:pt idx="10">
                  <c:v>2.5867</c:v>
                </c:pt>
                <c:pt idx="11">
                  <c:v>2.8268</c:v>
                </c:pt>
                <c:pt idx="12">
                  <c:v>3.0594999999999999</c:v>
                </c:pt>
                <c:pt idx="13">
                  <c:v>3.2934999999999999</c:v>
                </c:pt>
                <c:pt idx="14">
                  <c:v>3.5316999999999998</c:v>
                </c:pt>
                <c:pt idx="15">
                  <c:v>3.7677</c:v>
                </c:pt>
                <c:pt idx="16">
                  <c:v>4.0079000000000002</c:v>
                </c:pt>
                <c:pt idx="17">
                  <c:v>4.2499000000000002</c:v>
                </c:pt>
                <c:pt idx="18">
                  <c:v>4.4786000000000001</c:v>
                </c:pt>
                <c:pt idx="19">
                  <c:v>4.7327000000000004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180</c:v>
                </c:pt>
                <c:pt idx="1">
                  <c:v>360</c:v>
                </c:pt>
                <c:pt idx="2">
                  <c:v>540</c:v>
                </c:pt>
                <c:pt idx="3">
                  <c:v>720</c:v>
                </c:pt>
                <c:pt idx="4">
                  <c:v>900</c:v>
                </c:pt>
                <c:pt idx="5">
                  <c:v>1080</c:v>
                </c:pt>
                <c:pt idx="6">
                  <c:v>1260</c:v>
                </c:pt>
                <c:pt idx="7">
                  <c:v>1440</c:v>
                </c:pt>
                <c:pt idx="8">
                  <c:v>1620</c:v>
                </c:pt>
                <c:pt idx="9">
                  <c:v>1800</c:v>
                </c:pt>
                <c:pt idx="10">
                  <c:v>1980</c:v>
                </c:pt>
                <c:pt idx="11">
                  <c:v>2160</c:v>
                </c:pt>
                <c:pt idx="12">
                  <c:v>2340</c:v>
                </c:pt>
                <c:pt idx="13">
                  <c:v>2520</c:v>
                </c:pt>
                <c:pt idx="14">
                  <c:v>2700</c:v>
                </c:pt>
                <c:pt idx="15">
                  <c:v>2880</c:v>
                </c:pt>
                <c:pt idx="16">
                  <c:v>3060</c:v>
                </c:pt>
                <c:pt idx="17">
                  <c:v>3240</c:v>
                </c:pt>
                <c:pt idx="18">
                  <c:v>3420</c:v>
                </c:pt>
                <c:pt idx="19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F-4DD6-8290-8951E31C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31656"/>
        <c:axId val="419840184"/>
      </c:scatterChart>
      <c:valAx>
        <c:axId val="41983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40184"/>
        <c:crosses val="autoZero"/>
        <c:crossBetween val="midCat"/>
      </c:valAx>
      <c:valAx>
        <c:axId val="41984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3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Volts vs Degree change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708333333333336"/>
          <c:w val="0.8123217410323709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Volts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884951881014877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Sheet1!$F$3:$F$22</c:f>
              <c:numCache>
                <c:formatCode>General</c:formatCode>
                <c:ptCount val="20"/>
                <c:pt idx="0">
                  <c:v>180</c:v>
                </c:pt>
                <c:pt idx="1">
                  <c:v>360</c:v>
                </c:pt>
                <c:pt idx="2">
                  <c:v>540</c:v>
                </c:pt>
                <c:pt idx="3">
                  <c:v>720</c:v>
                </c:pt>
                <c:pt idx="4">
                  <c:v>900</c:v>
                </c:pt>
                <c:pt idx="5">
                  <c:v>1080</c:v>
                </c:pt>
                <c:pt idx="6">
                  <c:v>1260</c:v>
                </c:pt>
                <c:pt idx="7">
                  <c:v>1440</c:v>
                </c:pt>
                <c:pt idx="8">
                  <c:v>1620</c:v>
                </c:pt>
                <c:pt idx="9">
                  <c:v>1800</c:v>
                </c:pt>
                <c:pt idx="10">
                  <c:v>1980</c:v>
                </c:pt>
                <c:pt idx="11">
                  <c:v>2160</c:v>
                </c:pt>
                <c:pt idx="12">
                  <c:v>2340</c:v>
                </c:pt>
                <c:pt idx="13">
                  <c:v>2520</c:v>
                </c:pt>
                <c:pt idx="14">
                  <c:v>2700</c:v>
                </c:pt>
                <c:pt idx="15">
                  <c:v>2880</c:v>
                </c:pt>
                <c:pt idx="16">
                  <c:v>3060</c:v>
                </c:pt>
                <c:pt idx="17">
                  <c:v>3240</c:v>
                </c:pt>
                <c:pt idx="18">
                  <c:v>3420</c:v>
                </c:pt>
                <c:pt idx="19">
                  <c:v>3600</c:v>
                </c:pt>
              </c:numCache>
            </c:num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0.23130000000000001</c:v>
                </c:pt>
                <c:pt idx="1">
                  <c:v>0.4647</c:v>
                </c:pt>
                <c:pt idx="2">
                  <c:v>0.70389999999999997</c:v>
                </c:pt>
                <c:pt idx="3">
                  <c:v>0.93779999999999997</c:v>
                </c:pt>
                <c:pt idx="4">
                  <c:v>1.1707000000000001</c:v>
                </c:pt>
                <c:pt idx="5">
                  <c:v>1.4114</c:v>
                </c:pt>
                <c:pt idx="6">
                  <c:v>1.6488</c:v>
                </c:pt>
                <c:pt idx="7">
                  <c:v>1.8834</c:v>
                </c:pt>
                <c:pt idx="8">
                  <c:v>2.1212</c:v>
                </c:pt>
                <c:pt idx="9">
                  <c:v>2.3573</c:v>
                </c:pt>
                <c:pt idx="10">
                  <c:v>2.5867</c:v>
                </c:pt>
                <c:pt idx="11">
                  <c:v>2.8268</c:v>
                </c:pt>
                <c:pt idx="12">
                  <c:v>3.0594999999999999</c:v>
                </c:pt>
                <c:pt idx="13">
                  <c:v>3.2934999999999999</c:v>
                </c:pt>
                <c:pt idx="14">
                  <c:v>3.5316999999999998</c:v>
                </c:pt>
                <c:pt idx="15">
                  <c:v>3.7677</c:v>
                </c:pt>
                <c:pt idx="16">
                  <c:v>4.0079000000000002</c:v>
                </c:pt>
                <c:pt idx="17">
                  <c:v>4.2499000000000002</c:v>
                </c:pt>
                <c:pt idx="18">
                  <c:v>4.4786000000000001</c:v>
                </c:pt>
                <c:pt idx="19">
                  <c:v>4.7327000000000004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D-4A68-B362-D2ACB057E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74880"/>
        <c:axId val="496068648"/>
      </c:scatterChart>
      <c:valAx>
        <c:axId val="49607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68648"/>
        <c:crosses val="autoZero"/>
        <c:crossBetween val="midCat"/>
      </c:valAx>
      <c:valAx>
        <c:axId val="4960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Vout/Vin</a:t>
            </a:r>
            <a:r>
              <a:rPr lang="en-US" baseline="0"/>
              <a:t> vs Theta    </a:t>
            </a:r>
            <a:endParaRPr lang="en-US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59317585301837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Sheet1!$H$3:$H$22</c:f>
              <c:numCache>
                <c:formatCode>General</c:formatCode>
                <c:ptCount val="20"/>
                <c:pt idx="0">
                  <c:v>180</c:v>
                </c:pt>
                <c:pt idx="1">
                  <c:v>360</c:v>
                </c:pt>
                <c:pt idx="2">
                  <c:v>540</c:v>
                </c:pt>
                <c:pt idx="3">
                  <c:v>720</c:v>
                </c:pt>
                <c:pt idx="4">
                  <c:v>900</c:v>
                </c:pt>
                <c:pt idx="5">
                  <c:v>1080</c:v>
                </c:pt>
                <c:pt idx="6">
                  <c:v>1260</c:v>
                </c:pt>
                <c:pt idx="7">
                  <c:v>1440</c:v>
                </c:pt>
                <c:pt idx="8">
                  <c:v>1620</c:v>
                </c:pt>
                <c:pt idx="9">
                  <c:v>1800</c:v>
                </c:pt>
                <c:pt idx="10">
                  <c:v>1980</c:v>
                </c:pt>
                <c:pt idx="11">
                  <c:v>2160</c:v>
                </c:pt>
                <c:pt idx="12">
                  <c:v>2340</c:v>
                </c:pt>
                <c:pt idx="13">
                  <c:v>2520</c:v>
                </c:pt>
                <c:pt idx="14">
                  <c:v>2700</c:v>
                </c:pt>
                <c:pt idx="15">
                  <c:v>2880</c:v>
                </c:pt>
                <c:pt idx="16">
                  <c:v>3060</c:v>
                </c:pt>
                <c:pt idx="17">
                  <c:v>3240</c:v>
                </c:pt>
                <c:pt idx="18">
                  <c:v>3420</c:v>
                </c:pt>
                <c:pt idx="19">
                  <c:v>3600</c:v>
                </c:pt>
              </c:numCache>
            </c:numRef>
          </c:xVal>
          <c:yVal>
            <c:numRef>
              <c:f>Sheet1!$I$3:$I$22</c:f>
              <c:numCache>
                <c:formatCode>General</c:formatCode>
                <c:ptCount val="20"/>
                <c:pt idx="0">
                  <c:v>4.6260000000000003E-2</c:v>
                </c:pt>
                <c:pt idx="1">
                  <c:v>9.2939999999999995E-2</c:v>
                </c:pt>
                <c:pt idx="2">
                  <c:v>0.14077999999999999</c:v>
                </c:pt>
                <c:pt idx="3">
                  <c:v>0.18756</c:v>
                </c:pt>
                <c:pt idx="4">
                  <c:v>0.23414000000000001</c:v>
                </c:pt>
                <c:pt idx="5">
                  <c:v>0.28227999999999998</c:v>
                </c:pt>
                <c:pt idx="6">
                  <c:v>0.32976</c:v>
                </c:pt>
                <c:pt idx="7">
                  <c:v>0.37668000000000001</c:v>
                </c:pt>
                <c:pt idx="8">
                  <c:v>0.42424000000000001</c:v>
                </c:pt>
                <c:pt idx="9">
                  <c:v>0.47145999999999999</c:v>
                </c:pt>
                <c:pt idx="10">
                  <c:v>0.51734000000000002</c:v>
                </c:pt>
                <c:pt idx="11">
                  <c:v>0.56535999999999997</c:v>
                </c:pt>
                <c:pt idx="12">
                  <c:v>0.6119</c:v>
                </c:pt>
                <c:pt idx="13">
                  <c:v>0.65869999999999995</c:v>
                </c:pt>
                <c:pt idx="14">
                  <c:v>0.70633999999999997</c:v>
                </c:pt>
                <c:pt idx="15">
                  <c:v>0.75353999999999999</c:v>
                </c:pt>
                <c:pt idx="16">
                  <c:v>0.80158000000000007</c:v>
                </c:pt>
                <c:pt idx="17">
                  <c:v>0.84998000000000007</c:v>
                </c:pt>
                <c:pt idx="18">
                  <c:v>0.89572000000000007</c:v>
                </c:pt>
                <c:pt idx="19">
                  <c:v>0.94654000000000005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2-453B-90B5-97242A8A0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26008"/>
        <c:axId val="499126992"/>
      </c:scatterChart>
      <c:valAx>
        <c:axId val="49912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knob</a:t>
                </a:r>
                <a:r>
                  <a:rPr lang="en-US" baseline="0"/>
                  <a:t> turns (deg)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26992"/>
        <c:crosses val="autoZero"/>
        <c:crossBetween val="midCat"/>
      </c:valAx>
      <c:valAx>
        <c:axId val="4991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Vout/Vin</a:t>
                </a:r>
                <a:r>
                  <a:rPr lang="en-US" baseline="0"/>
                  <a:t> (Volts)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2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621506</xdr:colOff>
      <xdr:row>8</xdr:row>
      <xdr:rowOff>123824</xdr:rowOff>
    </xdr:from>
    <xdr:to>
      <xdr:col>20</xdr:col>
      <xdr:colOff>11906</xdr:colOff>
      <xdr:row>23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B3011-CB70-412B-A0AB-32215616B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516730</xdr:colOff>
      <xdr:row>6</xdr:row>
      <xdr:rowOff>142875</xdr:rowOff>
    </xdr:from>
    <xdr:to>
      <xdr:col>20</xdr:col>
      <xdr:colOff>554830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641AAA-B163-4744-B04A-053F3195F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330994</xdr:colOff>
      <xdr:row>10</xdr:row>
      <xdr:rowOff>14288</xdr:rowOff>
    </xdr:from>
    <xdr:to>
      <xdr:col>22</xdr:col>
      <xdr:colOff>369094</xdr:colOff>
      <xdr:row>25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0A70C2-6F2D-453F-B56B-7157FCA2F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6" sqref="A16:C18"/>
    </sheetView>
  </sheetViews>
  <sheetFormatPr defaultRowHeight="14.25" x14ac:dyDescent="0.45"/>
  <sheetData>
    <row r="1" spans="1:9" x14ac:dyDescent="0.45">
      <c r="A1" t="s">
        <v>3</v>
      </c>
    </row>
    <row r="2" spans="1:9" ht="14.65" thickBot="1" x14ac:dyDescent="0.5"/>
    <row r="3" spans="1:9" x14ac:dyDescent="0.45">
      <c r="A3" s="4" t="s">
        <v>4</v>
      </c>
      <c r="B3" s="4"/>
    </row>
    <row r="4" spans="1:9" x14ac:dyDescent="0.45">
      <c r="A4" s="1" t="s">
        <v>5</v>
      </c>
      <c r="B4" s="1">
        <v>0.99999337799700538</v>
      </c>
    </row>
    <row r="5" spans="1:9" x14ac:dyDescent="0.45">
      <c r="A5" s="1" t="s">
        <v>6</v>
      </c>
      <c r="B5" s="1">
        <v>0.99998675603786169</v>
      </c>
    </row>
    <row r="6" spans="1:9" x14ac:dyDescent="0.45">
      <c r="A6" s="1" t="s">
        <v>7</v>
      </c>
      <c r="B6" s="1">
        <v>0.99998597698126535</v>
      </c>
    </row>
    <row r="7" spans="1:9" x14ac:dyDescent="0.45">
      <c r="A7" s="1" t="s">
        <v>8</v>
      </c>
      <c r="B7" s="1">
        <v>4.9801235473586024E-3</v>
      </c>
    </row>
    <row r="8" spans="1:9" ht="14.65" thickBot="1" x14ac:dyDescent="0.5">
      <c r="A8" s="2" t="s">
        <v>9</v>
      </c>
      <c r="B8" s="2">
        <v>19</v>
      </c>
    </row>
    <row r="10" spans="1:9" ht="14.65" thickBot="1" x14ac:dyDescent="0.5">
      <c r="A10" t="s">
        <v>10</v>
      </c>
    </row>
    <row r="11" spans="1:9" x14ac:dyDescent="0.45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45">
      <c r="A12" s="1" t="s">
        <v>11</v>
      </c>
      <c r="B12" s="1">
        <v>1</v>
      </c>
      <c r="C12" s="1">
        <v>31.835045349122812</v>
      </c>
      <c r="D12" s="1">
        <v>31.835045349122812</v>
      </c>
      <c r="E12" s="1">
        <v>1283586.7903463519</v>
      </c>
      <c r="F12" s="1">
        <v>6.5688231242417329E-43</v>
      </c>
    </row>
    <row r="13" spans="1:9" x14ac:dyDescent="0.45">
      <c r="A13" s="1" t="s">
        <v>12</v>
      </c>
      <c r="B13" s="1">
        <v>17</v>
      </c>
      <c r="C13" s="1">
        <v>4.2162771929824574E-4</v>
      </c>
      <c r="D13" s="1">
        <v>2.4801630546955631E-5</v>
      </c>
      <c r="E13" s="1"/>
      <c r="F13" s="1"/>
    </row>
    <row r="14" spans="1:9" ht="14.65" thickBot="1" x14ac:dyDescent="0.5">
      <c r="A14" s="2" t="s">
        <v>13</v>
      </c>
      <c r="B14" s="2">
        <v>18</v>
      </c>
      <c r="C14" s="2">
        <v>31.83546697684211</v>
      </c>
      <c r="D14" s="2"/>
      <c r="E14" s="2"/>
      <c r="F14" s="2"/>
    </row>
    <row r="15" spans="1:9" ht="14.65" thickBot="1" x14ac:dyDescent="0.5"/>
    <row r="16" spans="1:9" x14ac:dyDescent="0.45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45">
      <c r="A17" s="1" t="s">
        <v>14</v>
      </c>
      <c r="B17" s="1">
        <v>-8.3350877192982509E-3</v>
      </c>
      <c r="C17" s="1">
        <v>2.5632511607948834E-3</v>
      </c>
      <c r="D17" s="1">
        <v>-3.2517639499335984</v>
      </c>
      <c r="E17" s="1">
        <v>4.6939785237978078E-3</v>
      </c>
      <c r="F17" s="1">
        <v>-1.3743074948242628E-2</v>
      </c>
      <c r="G17" s="1">
        <v>-2.9271004903538731E-3</v>
      </c>
      <c r="H17" s="1">
        <v>-1.3743074948242628E-2</v>
      </c>
      <c r="I17" s="1">
        <v>-2.9271004903538731E-3</v>
      </c>
    </row>
    <row r="18" spans="1:9" ht="14.65" thickBot="1" x14ac:dyDescent="0.5">
      <c r="A18" s="2" t="s">
        <v>27</v>
      </c>
      <c r="B18" s="2">
        <v>1.3129337231968814E-3</v>
      </c>
      <c r="C18" s="2">
        <v>1.1588578953259187E-6</v>
      </c>
      <c r="D18" s="2">
        <v>1132.9548933414569</v>
      </c>
      <c r="E18" s="2">
        <v>6.5688231242417329E-43</v>
      </c>
      <c r="F18" s="2">
        <v>1.3104887467568277E-3</v>
      </c>
      <c r="G18" s="2">
        <v>1.3153786996369351E-3</v>
      </c>
      <c r="H18" s="2">
        <v>1.3104887467568277E-3</v>
      </c>
      <c r="I18" s="2">
        <v>1.3153786996369351E-3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6" sqref="A16:C18"/>
    </sheetView>
  </sheetViews>
  <sheetFormatPr defaultRowHeight="14.25" x14ac:dyDescent="0.45"/>
  <sheetData>
    <row r="1" spans="1:9" x14ac:dyDescent="0.45">
      <c r="A1" t="s">
        <v>3</v>
      </c>
    </row>
    <row r="2" spans="1:9" ht="14.65" thickBot="1" x14ac:dyDescent="0.5"/>
    <row r="3" spans="1:9" x14ac:dyDescent="0.45">
      <c r="A3" s="4" t="s">
        <v>4</v>
      </c>
      <c r="B3" s="4"/>
    </row>
    <row r="4" spans="1:9" x14ac:dyDescent="0.45">
      <c r="A4" s="1" t="s">
        <v>5</v>
      </c>
      <c r="B4" s="1">
        <v>0.99999337799700527</v>
      </c>
    </row>
    <row r="5" spans="1:9" x14ac:dyDescent="0.45">
      <c r="A5" s="1" t="s">
        <v>6</v>
      </c>
      <c r="B5" s="1">
        <v>0.99998675603786158</v>
      </c>
    </row>
    <row r="6" spans="1:9" x14ac:dyDescent="0.45">
      <c r="A6" s="1" t="s">
        <v>7</v>
      </c>
      <c r="B6" s="1">
        <v>0.99998597698126535</v>
      </c>
    </row>
    <row r="7" spans="1:9" x14ac:dyDescent="0.45">
      <c r="A7" s="1" t="s">
        <v>8</v>
      </c>
      <c r="B7" s="1">
        <v>9.9602470947172624E-4</v>
      </c>
    </row>
    <row r="8" spans="1:9" ht="14.65" thickBot="1" x14ac:dyDescent="0.5">
      <c r="A8" s="2" t="s">
        <v>9</v>
      </c>
      <c r="B8" s="2">
        <v>19</v>
      </c>
    </row>
    <row r="10" spans="1:9" ht="14.65" thickBot="1" x14ac:dyDescent="0.5">
      <c r="A10" t="s">
        <v>10</v>
      </c>
    </row>
    <row r="11" spans="1:9" x14ac:dyDescent="0.45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45">
      <c r="A12" s="1" t="s">
        <v>11</v>
      </c>
      <c r="B12" s="1">
        <v>1</v>
      </c>
      <c r="C12" s="1">
        <v>1.2734018139649121</v>
      </c>
      <c r="D12" s="1">
        <v>1.2734018139649121</v>
      </c>
      <c r="E12" s="1">
        <v>1283586.7903463368</v>
      </c>
      <c r="F12" s="1">
        <v>6.5688231242424801E-43</v>
      </c>
    </row>
    <row r="13" spans="1:9" x14ac:dyDescent="0.45">
      <c r="A13" s="1" t="s">
        <v>12</v>
      </c>
      <c r="B13" s="1">
        <v>17</v>
      </c>
      <c r="C13" s="1">
        <v>1.686510877193002E-5</v>
      </c>
      <c r="D13" s="1">
        <v>9.9206522187823652E-7</v>
      </c>
      <c r="E13" s="1"/>
      <c r="F13" s="1"/>
    </row>
    <row r="14" spans="1:9" ht="14.65" thickBot="1" x14ac:dyDescent="0.5">
      <c r="A14" s="2" t="s">
        <v>13</v>
      </c>
      <c r="B14" s="2">
        <v>18</v>
      </c>
      <c r="C14" s="2">
        <v>1.2734186790736841</v>
      </c>
      <c r="D14" s="2"/>
      <c r="E14" s="2"/>
      <c r="F14" s="2"/>
    </row>
    <row r="15" spans="1:9" ht="14.65" thickBot="1" x14ac:dyDescent="0.5"/>
    <row r="16" spans="1:9" x14ac:dyDescent="0.45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45">
      <c r="A17" s="1" t="s">
        <v>14</v>
      </c>
      <c r="B17" s="1">
        <v>-1.6670175438596724E-3</v>
      </c>
      <c r="C17" s="1">
        <v>5.1265023215897956E-4</v>
      </c>
      <c r="D17" s="1">
        <v>-3.2517639499336233</v>
      </c>
      <c r="E17" s="1">
        <v>4.6939785237975606E-3</v>
      </c>
      <c r="F17" s="1">
        <v>-2.748614989648554E-3</v>
      </c>
      <c r="G17" s="1">
        <v>-5.8542009807079076E-4</v>
      </c>
      <c r="H17" s="1">
        <v>-2.748614989648554E-3</v>
      </c>
      <c r="I17" s="1">
        <v>-5.8542009807079076E-4</v>
      </c>
    </row>
    <row r="18" spans="1:9" ht="14.65" thickBot="1" x14ac:dyDescent="0.5">
      <c r="A18" s="2">
        <v>180</v>
      </c>
      <c r="B18" s="2">
        <v>2.6258674463937624E-4</v>
      </c>
      <c r="C18" s="2">
        <v>2.3177157906518504E-7</v>
      </c>
      <c r="D18" s="2">
        <v>1132.9548933414503</v>
      </c>
      <c r="E18" s="2">
        <v>6.5688231242424801E-43</v>
      </c>
      <c r="F18" s="2">
        <v>2.620977493513655E-4</v>
      </c>
      <c r="G18" s="2">
        <v>2.6307573992738698E-4</v>
      </c>
      <c r="H18" s="2">
        <v>2.620977493513655E-4</v>
      </c>
      <c r="I18" s="2">
        <v>2.6307573992738698E-4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tabSelected="1" workbookViewId="0">
      <selection activeCell="N3" sqref="N3:N22"/>
    </sheetView>
  </sheetViews>
  <sheetFormatPr defaultRowHeight="14.25" x14ac:dyDescent="0.45"/>
  <sheetData>
    <row r="2" spans="1:14" x14ac:dyDescent="0.45">
      <c r="A2">
        <v>0</v>
      </c>
      <c r="B2" t="s">
        <v>0</v>
      </c>
      <c r="C2" t="s">
        <v>1</v>
      </c>
      <c r="D2" t="s">
        <v>2</v>
      </c>
      <c r="F2" t="s">
        <v>1</v>
      </c>
      <c r="G2" t="s">
        <v>0</v>
      </c>
      <c r="H2" t="s">
        <v>1</v>
      </c>
      <c r="I2" t="s">
        <v>28</v>
      </c>
      <c r="J2" t="s">
        <v>29</v>
      </c>
      <c r="K2" t="s">
        <v>30</v>
      </c>
      <c r="L2" t="s">
        <v>31</v>
      </c>
    </row>
    <row r="3" spans="1:14" x14ac:dyDescent="0.45">
      <c r="A3">
        <f>A2+1</f>
        <v>1</v>
      </c>
      <c r="B3">
        <v>0.23130000000000001</v>
      </c>
      <c r="C3">
        <f>A3*180</f>
        <v>180</v>
      </c>
      <c r="D3">
        <v>4.5999999999999999E-3</v>
      </c>
      <c r="F3">
        <f>A3*180</f>
        <v>180</v>
      </c>
      <c r="G3">
        <v>0.23130000000000001</v>
      </c>
      <c r="H3">
        <f>A3*180</f>
        <v>180</v>
      </c>
      <c r="I3">
        <f>B3/5</f>
        <v>4.6260000000000003E-2</v>
      </c>
      <c r="J3">
        <f>(F3*0.0003)-0.0015</f>
        <v>5.2499999999999991E-2</v>
      </c>
      <c r="K3">
        <f>J3-I3</f>
        <v>6.2399999999999886E-3</v>
      </c>
      <c r="L3">
        <f>(K3*100)/5</f>
        <v>0.12479999999999977</v>
      </c>
      <c r="N3">
        <f>0.0013*F3-0.0077</f>
        <v>0.22629999999999997</v>
      </c>
    </row>
    <row r="4" spans="1:14" x14ac:dyDescent="0.45">
      <c r="A4">
        <f t="shared" ref="A4:A22" si="0">A3+1</f>
        <v>2</v>
      </c>
      <c r="B4">
        <v>0.4647</v>
      </c>
      <c r="C4">
        <f t="shared" ref="C4:C22" si="1">A4*180</f>
        <v>360</v>
      </c>
      <c r="D4">
        <v>3.1699999999999999E-2</v>
      </c>
      <c r="F4">
        <f t="shared" ref="F4:H22" si="2">A4*180</f>
        <v>360</v>
      </c>
      <c r="G4">
        <v>0.4647</v>
      </c>
      <c r="H4">
        <f t="shared" ref="H4:H22" si="3">A4*180</f>
        <v>360</v>
      </c>
      <c r="I4">
        <f t="shared" ref="I4:I22" si="4">B4/5</f>
        <v>9.2939999999999995E-2</v>
      </c>
      <c r="J4">
        <f t="shared" ref="J4:J22" si="5">(F4*0.0003)-0.0015</f>
        <v>0.10649999999999998</v>
      </c>
      <c r="K4">
        <f t="shared" ref="K4:K22" si="6">J4-I4</f>
        <v>1.3559999999999989E-2</v>
      </c>
      <c r="L4">
        <f t="shared" ref="L4:L22" si="7">(K4*100)/5</f>
        <v>0.27119999999999977</v>
      </c>
      <c r="N4">
        <f t="shared" ref="N4:N22" si="8">0.0013*F4-0.0077</f>
        <v>0.46029999999999999</v>
      </c>
    </row>
    <row r="5" spans="1:14" x14ac:dyDescent="0.45">
      <c r="A5">
        <f t="shared" si="0"/>
        <v>3</v>
      </c>
      <c r="B5">
        <v>0.70389999999999997</v>
      </c>
      <c r="C5">
        <f t="shared" si="1"/>
        <v>540</v>
      </c>
      <c r="D5">
        <v>3.1600000000000003E-2</v>
      </c>
      <c r="F5">
        <f t="shared" si="2"/>
        <v>540</v>
      </c>
      <c r="G5">
        <v>0.70389999999999997</v>
      </c>
      <c r="H5">
        <f t="shared" si="3"/>
        <v>540</v>
      </c>
      <c r="I5">
        <f t="shared" si="4"/>
        <v>0.14077999999999999</v>
      </c>
      <c r="J5">
        <f t="shared" si="5"/>
        <v>0.16049999999999998</v>
      </c>
      <c r="K5">
        <f t="shared" si="6"/>
        <v>1.9719999999999988E-2</v>
      </c>
      <c r="L5">
        <f t="shared" si="7"/>
        <v>0.39439999999999975</v>
      </c>
      <c r="N5">
        <f t="shared" si="8"/>
        <v>0.69429999999999992</v>
      </c>
    </row>
    <row r="6" spans="1:14" x14ac:dyDescent="0.45">
      <c r="A6">
        <f t="shared" si="0"/>
        <v>4</v>
      </c>
      <c r="B6">
        <v>0.93779999999999997</v>
      </c>
      <c r="C6">
        <f t="shared" si="1"/>
        <v>720</v>
      </c>
      <c r="D6">
        <v>3.1399999999999997E-2</v>
      </c>
      <c r="F6">
        <f t="shared" si="2"/>
        <v>720</v>
      </c>
      <c r="G6">
        <v>0.93779999999999997</v>
      </c>
      <c r="H6">
        <f t="shared" si="3"/>
        <v>720</v>
      </c>
      <c r="I6">
        <f t="shared" si="4"/>
        <v>0.18756</v>
      </c>
      <c r="J6">
        <f t="shared" si="5"/>
        <v>0.21449999999999997</v>
      </c>
      <c r="K6">
        <f t="shared" si="6"/>
        <v>2.6939999999999964E-2</v>
      </c>
      <c r="L6">
        <f t="shared" si="7"/>
        <v>0.53879999999999928</v>
      </c>
      <c r="N6">
        <f t="shared" si="8"/>
        <v>0.9282999999999999</v>
      </c>
    </row>
    <row r="7" spans="1:14" x14ac:dyDescent="0.45">
      <c r="A7">
        <f t="shared" si="0"/>
        <v>5</v>
      </c>
      <c r="B7">
        <v>1.1707000000000001</v>
      </c>
      <c r="C7">
        <f t="shared" si="1"/>
        <v>900</v>
      </c>
      <c r="D7">
        <v>3.0200000000000001E-2</v>
      </c>
      <c r="F7">
        <f t="shared" si="2"/>
        <v>900</v>
      </c>
      <c r="G7">
        <v>1.1707000000000001</v>
      </c>
      <c r="H7">
        <f t="shared" si="3"/>
        <v>900</v>
      </c>
      <c r="I7">
        <f t="shared" si="4"/>
        <v>0.23414000000000001</v>
      </c>
      <c r="J7">
        <f t="shared" si="5"/>
        <v>0.26849999999999996</v>
      </c>
      <c r="K7">
        <f t="shared" si="6"/>
        <v>3.4359999999999946E-2</v>
      </c>
      <c r="L7">
        <f t="shared" si="7"/>
        <v>0.68719999999999892</v>
      </c>
      <c r="N7">
        <f t="shared" si="8"/>
        <v>1.1622999999999999</v>
      </c>
    </row>
    <row r="8" spans="1:14" x14ac:dyDescent="0.45">
      <c r="A8">
        <f t="shared" si="0"/>
        <v>6</v>
      </c>
      <c r="B8">
        <v>1.4114</v>
      </c>
      <c r="C8">
        <f t="shared" si="1"/>
        <v>1080</v>
      </c>
      <c r="D8">
        <v>3.04E-2</v>
      </c>
      <c r="F8">
        <f t="shared" si="2"/>
        <v>1080</v>
      </c>
      <c r="G8">
        <v>1.4114</v>
      </c>
      <c r="H8">
        <f t="shared" si="3"/>
        <v>1080</v>
      </c>
      <c r="I8">
        <f t="shared" si="4"/>
        <v>0.28227999999999998</v>
      </c>
      <c r="J8">
        <f t="shared" si="5"/>
        <v>0.32249999999999995</v>
      </c>
      <c r="K8">
        <f t="shared" si="6"/>
        <v>4.0219999999999978E-2</v>
      </c>
      <c r="L8">
        <f t="shared" si="7"/>
        <v>0.80439999999999956</v>
      </c>
      <c r="N8">
        <f t="shared" si="8"/>
        <v>1.3962999999999999</v>
      </c>
    </row>
    <row r="9" spans="1:14" x14ac:dyDescent="0.45">
      <c r="A9">
        <f t="shared" si="0"/>
        <v>7</v>
      </c>
      <c r="B9">
        <v>1.6488</v>
      </c>
      <c r="C9">
        <f t="shared" si="1"/>
        <v>1260</v>
      </c>
      <c r="D9">
        <v>3.0700000000000002E-2</v>
      </c>
      <c r="F9">
        <f t="shared" si="2"/>
        <v>1260</v>
      </c>
      <c r="G9">
        <v>1.6488</v>
      </c>
      <c r="H9">
        <f t="shared" si="3"/>
        <v>1260</v>
      </c>
      <c r="I9">
        <f t="shared" si="4"/>
        <v>0.32976</v>
      </c>
      <c r="J9">
        <f t="shared" si="5"/>
        <v>0.37649999999999995</v>
      </c>
      <c r="K9">
        <f t="shared" si="6"/>
        <v>4.6739999999999948E-2</v>
      </c>
      <c r="L9">
        <f t="shared" si="7"/>
        <v>0.93479999999999897</v>
      </c>
      <c r="N9">
        <f t="shared" si="8"/>
        <v>1.6302999999999999</v>
      </c>
    </row>
    <row r="10" spans="1:14" x14ac:dyDescent="0.45">
      <c r="A10">
        <f t="shared" si="0"/>
        <v>8</v>
      </c>
      <c r="B10">
        <v>1.8834</v>
      </c>
      <c r="C10">
        <f t="shared" si="1"/>
        <v>1440</v>
      </c>
      <c r="D10">
        <v>3.6700000000000003E-2</v>
      </c>
      <c r="F10">
        <f t="shared" si="2"/>
        <v>1440</v>
      </c>
      <c r="G10">
        <v>1.8834</v>
      </c>
      <c r="H10">
        <f t="shared" si="3"/>
        <v>1440</v>
      </c>
      <c r="I10">
        <f t="shared" si="4"/>
        <v>0.37668000000000001</v>
      </c>
      <c r="J10">
        <f t="shared" si="5"/>
        <v>0.43049999999999994</v>
      </c>
      <c r="K10">
        <f t="shared" si="6"/>
        <v>5.3819999999999923E-2</v>
      </c>
      <c r="L10">
        <f t="shared" si="7"/>
        <v>1.0763999999999985</v>
      </c>
      <c r="N10">
        <f t="shared" si="8"/>
        <v>1.8642999999999998</v>
      </c>
    </row>
    <row r="11" spans="1:14" x14ac:dyDescent="0.45">
      <c r="A11">
        <f t="shared" si="0"/>
        <v>9</v>
      </c>
      <c r="B11">
        <v>2.1212</v>
      </c>
      <c r="C11">
        <f t="shared" si="1"/>
        <v>1620</v>
      </c>
      <c r="D11">
        <v>3.1399999999999997E-2</v>
      </c>
      <c r="F11">
        <f t="shared" si="2"/>
        <v>1620</v>
      </c>
      <c r="G11">
        <v>2.1212</v>
      </c>
      <c r="H11">
        <f t="shared" si="3"/>
        <v>1620</v>
      </c>
      <c r="I11">
        <f t="shared" si="4"/>
        <v>0.42424000000000001</v>
      </c>
      <c r="J11">
        <f t="shared" si="5"/>
        <v>0.48449999999999993</v>
      </c>
      <c r="K11">
        <f t="shared" si="6"/>
        <v>6.0259999999999925E-2</v>
      </c>
      <c r="L11">
        <f t="shared" si="7"/>
        <v>1.2051999999999985</v>
      </c>
      <c r="N11">
        <f t="shared" si="8"/>
        <v>2.0983000000000001</v>
      </c>
    </row>
    <row r="12" spans="1:14" x14ac:dyDescent="0.45">
      <c r="A12">
        <f t="shared" si="0"/>
        <v>10</v>
      </c>
      <c r="B12">
        <v>2.3573</v>
      </c>
      <c r="C12">
        <f t="shared" si="1"/>
        <v>1800</v>
      </c>
      <c r="D12">
        <v>3.1399999999999997E-2</v>
      </c>
      <c r="F12">
        <f t="shared" si="2"/>
        <v>1800</v>
      </c>
      <c r="G12">
        <v>2.3573</v>
      </c>
      <c r="H12">
        <f t="shared" si="3"/>
        <v>1800</v>
      </c>
      <c r="I12">
        <f t="shared" si="4"/>
        <v>0.47145999999999999</v>
      </c>
      <c r="J12">
        <f t="shared" si="5"/>
        <v>0.53849999999999998</v>
      </c>
      <c r="K12">
        <f t="shared" si="6"/>
        <v>6.7039999999999988E-2</v>
      </c>
      <c r="L12">
        <f t="shared" si="7"/>
        <v>1.3407999999999998</v>
      </c>
      <c r="N12">
        <f t="shared" si="8"/>
        <v>2.3323</v>
      </c>
    </row>
    <row r="13" spans="1:14" x14ac:dyDescent="0.45">
      <c r="A13">
        <f t="shared" si="0"/>
        <v>11</v>
      </c>
      <c r="B13">
        <v>2.5867</v>
      </c>
      <c r="C13">
        <f t="shared" si="1"/>
        <v>1980</v>
      </c>
      <c r="D13">
        <v>3.0499999999999999E-2</v>
      </c>
      <c r="F13">
        <f t="shared" si="2"/>
        <v>1980</v>
      </c>
      <c r="G13">
        <v>2.5867</v>
      </c>
      <c r="H13">
        <f t="shared" si="3"/>
        <v>1980</v>
      </c>
      <c r="I13">
        <f t="shared" si="4"/>
        <v>0.51734000000000002</v>
      </c>
      <c r="J13">
        <f t="shared" si="5"/>
        <v>0.59250000000000003</v>
      </c>
      <c r="K13">
        <f t="shared" si="6"/>
        <v>7.5160000000000005E-2</v>
      </c>
      <c r="L13">
        <f t="shared" si="7"/>
        <v>1.5032000000000001</v>
      </c>
      <c r="N13">
        <f t="shared" si="8"/>
        <v>2.5663</v>
      </c>
    </row>
    <row r="14" spans="1:14" x14ac:dyDescent="0.45">
      <c r="A14">
        <f t="shared" si="0"/>
        <v>12</v>
      </c>
      <c r="B14">
        <v>2.8268</v>
      </c>
      <c r="C14">
        <f t="shared" si="1"/>
        <v>2160</v>
      </c>
      <c r="D14">
        <v>3.0800000000000001E-2</v>
      </c>
      <c r="F14">
        <f t="shared" si="2"/>
        <v>2160</v>
      </c>
      <c r="G14">
        <v>2.8268</v>
      </c>
      <c r="H14">
        <f t="shared" si="3"/>
        <v>2160</v>
      </c>
      <c r="I14">
        <f t="shared" si="4"/>
        <v>0.56535999999999997</v>
      </c>
      <c r="J14">
        <f t="shared" si="5"/>
        <v>0.64649999999999996</v>
      </c>
      <c r="K14">
        <f t="shared" si="6"/>
        <v>8.113999999999999E-2</v>
      </c>
      <c r="L14">
        <f t="shared" si="7"/>
        <v>1.6227999999999998</v>
      </c>
      <c r="N14">
        <f t="shared" si="8"/>
        <v>2.8003</v>
      </c>
    </row>
    <row r="15" spans="1:14" x14ac:dyDescent="0.45">
      <c r="A15">
        <f>A14+1</f>
        <v>13</v>
      </c>
      <c r="B15">
        <v>3.0594999999999999</v>
      </c>
      <c r="C15">
        <f t="shared" si="1"/>
        <v>2340</v>
      </c>
      <c r="D15">
        <v>3.0700000000000002E-2</v>
      </c>
      <c r="F15">
        <f t="shared" si="2"/>
        <v>2340</v>
      </c>
      <c r="G15">
        <v>3.0594999999999999</v>
      </c>
      <c r="H15">
        <f t="shared" si="3"/>
        <v>2340</v>
      </c>
      <c r="I15">
        <f t="shared" si="4"/>
        <v>0.6119</v>
      </c>
      <c r="J15">
        <f t="shared" si="5"/>
        <v>0.70050000000000001</v>
      </c>
      <c r="K15">
        <f t="shared" si="6"/>
        <v>8.8600000000000012E-2</v>
      </c>
      <c r="L15">
        <f t="shared" si="7"/>
        <v>1.7720000000000002</v>
      </c>
      <c r="N15">
        <f t="shared" si="8"/>
        <v>3.0343</v>
      </c>
    </row>
    <row r="16" spans="1:14" x14ac:dyDescent="0.45">
      <c r="A16">
        <f t="shared" si="0"/>
        <v>14</v>
      </c>
      <c r="B16">
        <v>3.2934999999999999</v>
      </c>
      <c r="C16">
        <f t="shared" si="1"/>
        <v>2520</v>
      </c>
      <c r="D16">
        <v>3.1199999999999999E-2</v>
      </c>
      <c r="F16">
        <f t="shared" si="2"/>
        <v>2520</v>
      </c>
      <c r="G16">
        <v>3.2934999999999999</v>
      </c>
      <c r="H16">
        <f t="shared" si="3"/>
        <v>2520</v>
      </c>
      <c r="I16">
        <f t="shared" si="4"/>
        <v>0.65869999999999995</v>
      </c>
      <c r="J16">
        <f t="shared" si="5"/>
        <v>0.75449999999999995</v>
      </c>
      <c r="K16">
        <f t="shared" si="6"/>
        <v>9.5799999999999996E-2</v>
      </c>
      <c r="L16">
        <f t="shared" si="7"/>
        <v>1.9159999999999999</v>
      </c>
      <c r="N16">
        <f t="shared" si="8"/>
        <v>3.2683</v>
      </c>
    </row>
    <row r="17" spans="1:14" x14ac:dyDescent="0.45">
      <c r="A17">
        <f t="shared" si="0"/>
        <v>15</v>
      </c>
      <c r="B17">
        <v>3.5316999999999998</v>
      </c>
      <c r="C17">
        <f t="shared" si="1"/>
        <v>2700</v>
      </c>
      <c r="D17">
        <v>3.1800000000000002E-2</v>
      </c>
      <c r="F17">
        <f t="shared" si="2"/>
        <v>2700</v>
      </c>
      <c r="G17">
        <v>3.5316999999999998</v>
      </c>
      <c r="H17">
        <f t="shared" si="3"/>
        <v>2700</v>
      </c>
      <c r="I17">
        <f t="shared" si="4"/>
        <v>0.70633999999999997</v>
      </c>
      <c r="J17">
        <f t="shared" si="5"/>
        <v>0.8085</v>
      </c>
      <c r="K17">
        <f t="shared" si="6"/>
        <v>0.10216000000000003</v>
      </c>
      <c r="L17">
        <f t="shared" si="7"/>
        <v>2.0432000000000006</v>
      </c>
      <c r="N17">
        <f t="shared" si="8"/>
        <v>3.5023</v>
      </c>
    </row>
    <row r="18" spans="1:14" x14ac:dyDescent="0.45">
      <c r="A18">
        <f t="shared" si="0"/>
        <v>16</v>
      </c>
      <c r="B18">
        <v>3.7677</v>
      </c>
      <c r="C18">
        <f t="shared" si="1"/>
        <v>2880</v>
      </c>
      <c r="D18">
        <v>3.2199999999999999E-2</v>
      </c>
      <c r="F18">
        <f t="shared" si="2"/>
        <v>2880</v>
      </c>
      <c r="G18">
        <v>3.7677</v>
      </c>
      <c r="H18">
        <f t="shared" si="3"/>
        <v>2880</v>
      </c>
      <c r="I18">
        <f t="shared" si="4"/>
        <v>0.75353999999999999</v>
      </c>
      <c r="J18">
        <f t="shared" si="5"/>
        <v>0.86249999999999993</v>
      </c>
      <c r="K18">
        <f t="shared" si="6"/>
        <v>0.10895999999999995</v>
      </c>
      <c r="L18">
        <f t="shared" si="7"/>
        <v>2.1791999999999989</v>
      </c>
      <c r="N18">
        <f t="shared" si="8"/>
        <v>3.7363</v>
      </c>
    </row>
    <row r="19" spans="1:14" x14ac:dyDescent="0.45">
      <c r="A19">
        <f t="shared" si="0"/>
        <v>17</v>
      </c>
      <c r="B19">
        <v>4.0079000000000002</v>
      </c>
      <c r="C19">
        <f t="shared" si="1"/>
        <v>3060</v>
      </c>
      <c r="D19">
        <v>3.1300000000000001E-2</v>
      </c>
      <c r="F19">
        <f t="shared" si="2"/>
        <v>3060</v>
      </c>
      <c r="G19">
        <v>4.0079000000000002</v>
      </c>
      <c r="H19">
        <f t="shared" si="3"/>
        <v>3060</v>
      </c>
      <c r="I19">
        <f t="shared" si="4"/>
        <v>0.80158000000000007</v>
      </c>
      <c r="J19">
        <f t="shared" si="5"/>
        <v>0.91649999999999998</v>
      </c>
      <c r="K19">
        <f t="shared" si="6"/>
        <v>0.11491999999999991</v>
      </c>
      <c r="L19">
        <f t="shared" si="7"/>
        <v>2.2983999999999982</v>
      </c>
      <c r="N19">
        <f t="shared" si="8"/>
        <v>3.9702999999999999</v>
      </c>
    </row>
    <row r="20" spans="1:14" x14ac:dyDescent="0.45">
      <c r="A20">
        <f t="shared" si="0"/>
        <v>18</v>
      </c>
      <c r="B20">
        <v>4.2499000000000002</v>
      </c>
      <c r="C20">
        <f t="shared" si="1"/>
        <v>3240</v>
      </c>
      <c r="D20">
        <v>3.1300000000000001E-2</v>
      </c>
      <c r="F20">
        <f t="shared" si="2"/>
        <v>3240</v>
      </c>
      <c r="G20">
        <v>4.2499000000000002</v>
      </c>
      <c r="H20">
        <f t="shared" si="3"/>
        <v>3240</v>
      </c>
      <c r="I20">
        <f t="shared" si="4"/>
        <v>0.84998000000000007</v>
      </c>
      <c r="J20">
        <f t="shared" si="5"/>
        <v>0.97049999999999992</v>
      </c>
      <c r="K20">
        <f t="shared" si="6"/>
        <v>0.12051999999999985</v>
      </c>
      <c r="L20">
        <f t="shared" si="7"/>
        <v>2.410399999999997</v>
      </c>
      <c r="N20">
        <f t="shared" si="8"/>
        <v>4.2042999999999999</v>
      </c>
    </row>
    <row r="21" spans="1:14" x14ac:dyDescent="0.45">
      <c r="A21">
        <f>A20+1</f>
        <v>19</v>
      </c>
      <c r="B21">
        <v>4.4786000000000001</v>
      </c>
      <c r="C21">
        <f t="shared" si="1"/>
        <v>3420</v>
      </c>
      <c r="D21">
        <v>3.56E-2</v>
      </c>
      <c r="F21">
        <f t="shared" si="2"/>
        <v>3420</v>
      </c>
      <c r="G21">
        <v>4.4786000000000001</v>
      </c>
      <c r="H21">
        <f t="shared" si="3"/>
        <v>3420</v>
      </c>
      <c r="I21">
        <f t="shared" si="4"/>
        <v>0.89572000000000007</v>
      </c>
      <c r="J21">
        <f t="shared" si="5"/>
        <v>1.0244999999999997</v>
      </c>
      <c r="K21">
        <f t="shared" si="6"/>
        <v>0.12877999999999967</v>
      </c>
      <c r="L21">
        <f t="shared" si="7"/>
        <v>2.5755999999999935</v>
      </c>
      <c r="N21">
        <f t="shared" si="8"/>
        <v>4.4382999999999999</v>
      </c>
    </row>
    <row r="22" spans="1:14" x14ac:dyDescent="0.45">
      <c r="A22">
        <f t="shared" si="0"/>
        <v>20</v>
      </c>
      <c r="B22">
        <v>4.7327000000000004</v>
      </c>
      <c r="C22">
        <f t="shared" si="1"/>
        <v>3600</v>
      </c>
      <c r="D22">
        <v>3.1699999999999999E-2</v>
      </c>
      <c r="F22">
        <f t="shared" si="2"/>
        <v>3600</v>
      </c>
      <c r="G22">
        <v>4.7327000000000004</v>
      </c>
      <c r="H22">
        <f t="shared" si="3"/>
        <v>3600</v>
      </c>
      <c r="I22">
        <f t="shared" si="4"/>
        <v>0.94654000000000005</v>
      </c>
      <c r="J22">
        <f t="shared" si="5"/>
        <v>1.0784999999999998</v>
      </c>
      <c r="K22">
        <f t="shared" si="6"/>
        <v>0.13195999999999974</v>
      </c>
      <c r="L22">
        <f t="shared" si="7"/>
        <v>2.6391999999999949</v>
      </c>
      <c r="N22">
        <f t="shared" si="8"/>
        <v>4.6722999999999999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korin man</dc:creator>
  <cp:lastModifiedBy>korin man</cp:lastModifiedBy>
  <dcterms:created xsi:type="dcterms:W3CDTF">2017-04-20T23:47:37Z</dcterms:created>
  <dcterms:modified xsi:type="dcterms:W3CDTF">2017-04-21T08:03:46Z</dcterms:modified>
</cp:coreProperties>
</file>